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9.xml" ContentType="application/vnd.openxmlformats-officedocument.drawingml.chart+xml"/>
  <Override PartName="/xl/charts/chart3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Default Extension="vml" ContentType="application/vnd.openxmlformats-officedocument.vmlDrawing"/>
  <Override PartName="/xl/comments1.xml" ContentType="application/vnd.openxmlformats-officedocument.spreadsheetml.comments+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80" yWindow="60" windowWidth="3945" windowHeight="6855" tabRatio="775"/>
  </bookViews>
  <sheets>
    <sheet name="Summary Sheet" sheetId="1" r:id="rId1"/>
    <sheet name="Project Data Table" sheetId="22" r:id="rId2"/>
    <sheet name="SV " sheetId="3" r:id="rId3"/>
    <sheet name="EV" sheetId="5" r:id="rId4"/>
    <sheet name="Defects" sheetId="7" r:id="rId5"/>
    <sheet name="Project Effort Dist" sheetId="8" r:id="rId6"/>
    <sheet name="Analysis Sheet" sheetId="23" r:id="rId7"/>
  </sheets>
  <externalReferences>
    <externalReference r:id="rId8"/>
  </externalReferences>
  <definedNames>
    <definedName name="A._SCHEDULE_VARIANCE">'[1]SV &amp; Delivery'!$A$1:$J$114</definedName>
    <definedName name="Admin_back">'[1]Metrics Analysis'!$L$31</definedName>
    <definedName name="ADMIN_DEPARTMENT">[1]Admin!$A$1:$L$59</definedName>
    <definedName name="B._EFFORT_VARIANCE">[1]EV!$A$1:$AB$152</definedName>
    <definedName name="Back">'[1]SV &amp; Delivery'!$H$1</definedName>
    <definedName name="C._DEFECTS">[1]Defects!$A$1:$O$44</definedName>
    <definedName name="Change_Request_back">'[1]Metrics Analysis'!$B$36</definedName>
    <definedName name="CSS_back">'[1]Metrics Analysis'!$L$16</definedName>
    <definedName name="Customer_Score_Sheet">[1]COS!$A$1:$M$66</definedName>
    <definedName name="D._CRs">[1]CRs!$A$1:$L$26</definedName>
    <definedName name="Defects_back">'[1]Metrics Analysis'!$B$31</definedName>
    <definedName name="E._FACILITY_MANAGEMENT">[1]FM!$A$1:$E$59</definedName>
    <definedName name="EFFORT_DISTRIBUTION">'[1]Effort Distribution'!$A$1:$Q$81</definedName>
    <definedName name="Effort_Distribution_back">'[1]Metrics Analysis'!$B$26</definedName>
    <definedName name="Effort_Variance_Back">'[1]Metrics Analysis'!$B$21</definedName>
    <definedName name="Employee_Satisfaction_Survey___Overall_Employee_Score">[1]EOS!$A$1:$O$52</definedName>
    <definedName name="Employee_Satisfaction_Survey_back">'[1]Metrics Analysis'!$L$21</definedName>
    <definedName name="Facility_Management_back">'[1]Metrics Analysis'!$L$36</definedName>
    <definedName name="HR">[1]Training!#REF!</definedName>
    <definedName name="HR_back">'[1]Metrics Analysis'!$L$26</definedName>
    <definedName name="HumanCapital">[1]Training!#REF!</definedName>
    <definedName name="_xlnm.Print_Area" localSheetId="4">Defects!$A$1:$P$40</definedName>
    <definedName name="_xlnm.Print_Area" localSheetId="3">EV!#REF!</definedName>
    <definedName name="_xlnm.Print_Area" localSheetId="5">'Project Effort Dist'!$A$1:$N$89</definedName>
    <definedName name="_xlnm.Print_Area" localSheetId="2">'SV '!$A$1:$K$18</definedName>
    <definedName name="_xlnm.Print_Titles" localSheetId="5">'Project Effort Dist'!$A:$A</definedName>
    <definedName name="Project_Effort_Distribution">#REF!</definedName>
    <definedName name="Project_Effort_Distribution_back">'[1]Metrics Analysis'!$B$39</definedName>
    <definedName name="QA">'[1]Metrics Analysis'!$L$39</definedName>
    <definedName name="QA_back">'[1]Metrics Analysis'!$L$39</definedName>
    <definedName name="Quality">[1]QA!#REF!</definedName>
    <definedName name="Schedule_Variance_back">'[1]Metrics Analysis'!$B$16</definedName>
    <definedName name="Z_2BE259B6_C8DA_44AD_A8D7_D3E8944B6FB9_.wvu.PrintArea" localSheetId="4" hidden="1">Defects!$A$1:$P$40</definedName>
    <definedName name="Z_2BE259B6_C8DA_44AD_A8D7_D3E8944B6FB9_.wvu.PrintArea" localSheetId="3" hidden="1">EV!#REF!</definedName>
    <definedName name="Z_2BE259B6_C8DA_44AD_A8D7_D3E8944B6FB9_.wvu.PrintArea" localSheetId="5" hidden="1">'Project Effort Dist'!$A$1:$N$17,'Project Effort Dist'!$A$21:$N$103</definedName>
    <definedName name="Z_2BE259B6_C8DA_44AD_A8D7_D3E8944B6FB9_.wvu.PrintTitles" localSheetId="5" hidden="1">'Project Effort Dist'!$A:$A</definedName>
    <definedName name="Z_2BE259B6_C8DA_44AD_A8D7_D3E8944B6FB9_.wvu.Rows" localSheetId="0" hidden="1">'Summary Sheet'!$10:$11,'Summary Sheet'!$14:$16,'Summary Sheet'!#REF!</definedName>
  </definedNames>
  <calcPr calcId="125725"/>
  <customWorkbookViews>
    <customWorkbookView name="geeta - Personal View" guid="{2BE259B6-C8DA-44AD-A8D7-D3E8944B6FB9}" mergeInterval="0" personalView="1" maximized="1" windowWidth="1020" windowHeight="631" tabRatio="784" activeSheetId="7"/>
  </customWorkbookViews>
</workbook>
</file>

<file path=xl/calcChain.xml><?xml version="1.0" encoding="utf-8"?>
<calcChain xmlns="http://schemas.openxmlformats.org/spreadsheetml/2006/main">
  <c r="C80" i="7"/>
  <c r="I14" l="1"/>
  <c r="G17" i="8" l="1"/>
  <c r="M15" s="1"/>
  <c r="F17"/>
  <c r="L14" s="1"/>
  <c r="M10" l="1"/>
  <c r="M6"/>
  <c r="M9"/>
  <c r="M13"/>
  <c r="M8"/>
  <c r="M12"/>
  <c r="M16"/>
  <c r="M14"/>
  <c r="M7"/>
  <c r="M11"/>
  <c r="L9"/>
  <c r="L13"/>
  <c r="L8"/>
  <c r="L16"/>
  <c r="L7"/>
  <c r="L11"/>
  <c r="L15"/>
  <c r="L12"/>
  <c r="L6"/>
  <c r="L10"/>
  <c r="L17" l="1"/>
  <c r="M17"/>
  <c r="B44" i="7"/>
  <c r="G44"/>
  <c r="F44"/>
  <c r="E44"/>
  <c r="J14" l="1"/>
  <c r="M14"/>
  <c r="L14"/>
  <c r="K14"/>
  <c r="D13" i="5" l="1"/>
  <c r="E13"/>
  <c r="F13"/>
  <c r="G13" l="1"/>
  <c r="C13"/>
  <c r="D44" i="7"/>
  <c r="C44"/>
  <c r="D17" i="8"/>
  <c r="J9" s="1"/>
  <c r="E17"/>
  <c r="H17"/>
  <c r="J4"/>
  <c r="N15" l="1"/>
  <c r="N16"/>
  <c r="N12"/>
  <c r="N8"/>
  <c r="N13"/>
  <c r="N9"/>
  <c r="N14"/>
  <c r="N10"/>
  <c r="N6"/>
  <c r="N11"/>
  <c r="N7"/>
  <c r="K16"/>
  <c r="K12"/>
  <c r="K8"/>
  <c r="K10"/>
  <c r="K11"/>
  <c r="K13"/>
  <c r="K9"/>
  <c r="O9" s="1"/>
  <c r="K14"/>
  <c r="K6"/>
  <c r="K15"/>
  <c r="K7"/>
  <c r="J15"/>
  <c r="J7"/>
  <c r="J14"/>
  <c r="J8"/>
  <c r="J13"/>
  <c r="J16"/>
  <c r="J10"/>
  <c r="J11"/>
  <c r="J12"/>
  <c r="J6"/>
  <c r="O7" l="1"/>
  <c r="O15"/>
  <c r="O13"/>
  <c r="O8"/>
  <c r="O14"/>
  <c r="O10"/>
  <c r="O6"/>
  <c r="O12"/>
  <c r="O11"/>
  <c r="O16"/>
  <c r="N17"/>
  <c r="K17"/>
  <c r="J17"/>
  <c r="O17" l="1"/>
</calcChain>
</file>

<file path=xl/comments1.xml><?xml version="1.0" encoding="utf-8"?>
<comments xmlns="http://schemas.openxmlformats.org/spreadsheetml/2006/main">
  <authors>
    <author>Rahul</author>
  </authors>
  <commentList>
    <comment ref="E6" authorId="0">
      <text>
        <r>
          <rPr>
            <b/>
            <sz val="9"/>
            <color indexed="81"/>
            <rFont val="Tahoma"/>
            <family val="2"/>
          </rPr>
          <t>Rahul:</t>
        </r>
        <r>
          <rPr>
            <sz val="9"/>
            <color indexed="81"/>
            <rFont val="Tahoma"/>
            <family val="2"/>
          </rPr>
          <t xml:space="preserve">
RA+SRS Review</t>
        </r>
      </text>
    </comment>
    <comment ref="G6" authorId="0">
      <text>
        <r>
          <rPr>
            <b/>
            <sz val="9"/>
            <color indexed="81"/>
            <rFont val="Tahoma"/>
            <family val="2"/>
          </rPr>
          <t>Rahul:</t>
        </r>
        <r>
          <rPr>
            <sz val="9"/>
            <color indexed="81"/>
            <rFont val="Tahoma"/>
            <family val="2"/>
          </rPr>
          <t xml:space="preserve">
RA+SRS Review</t>
        </r>
      </text>
    </comment>
    <comment ref="F8" authorId="0">
      <text>
        <r>
          <rPr>
            <b/>
            <sz val="9"/>
            <color indexed="81"/>
            <rFont val="Tahoma"/>
            <family val="2"/>
          </rPr>
          <t>Rahul:</t>
        </r>
        <r>
          <rPr>
            <sz val="9"/>
            <color indexed="81"/>
            <rFont val="Tahoma"/>
            <family val="2"/>
          </rPr>
          <t xml:space="preserve">
only estimated affort</t>
        </r>
      </text>
    </comment>
    <comment ref="D10" authorId="0">
      <text>
        <r>
          <rPr>
            <b/>
            <sz val="9"/>
            <color indexed="81"/>
            <rFont val="Tahoma"/>
            <family val="2"/>
          </rPr>
          <t>Rahul:</t>
        </r>
        <r>
          <rPr>
            <sz val="9"/>
            <color indexed="81"/>
            <rFont val="Tahoma"/>
            <family val="2"/>
          </rPr>
          <t xml:space="preserve">
All release Demo+ UAT</t>
        </r>
      </text>
    </comment>
    <comment ref="G10" authorId="0">
      <text>
        <r>
          <rPr>
            <b/>
            <sz val="9"/>
            <color indexed="81"/>
            <rFont val="Tahoma"/>
            <family val="2"/>
          </rPr>
          <t>Rahul:</t>
        </r>
        <r>
          <rPr>
            <sz val="9"/>
            <color indexed="81"/>
            <rFont val="Tahoma"/>
            <family val="2"/>
          </rPr>
          <t xml:space="preserve">
Here deployment is UAT</t>
        </r>
      </text>
    </comment>
    <comment ref="D11" authorId="0">
      <text>
        <r>
          <rPr>
            <b/>
            <sz val="9"/>
            <color indexed="81"/>
            <rFont val="Tahoma"/>
            <family val="2"/>
          </rPr>
          <t>Rahul:</t>
        </r>
        <r>
          <rPr>
            <sz val="9"/>
            <color indexed="81"/>
            <rFont val="Tahoma"/>
            <family val="2"/>
          </rPr>
          <t xml:space="preserve">
Test Plan + Test Case
56+130</t>
        </r>
      </text>
    </comment>
    <comment ref="E11" authorId="0">
      <text>
        <r>
          <rPr>
            <b/>
            <sz val="9"/>
            <color indexed="81"/>
            <rFont val="Tahoma"/>
            <family val="2"/>
          </rPr>
          <t>Rahul:</t>
        </r>
        <r>
          <rPr>
            <sz val="9"/>
            <color indexed="81"/>
            <rFont val="Tahoma"/>
            <family val="2"/>
          </rPr>
          <t xml:space="preserve">
Test Plan(8)+Test Case(40)+QA doc(4)</t>
        </r>
      </text>
    </comment>
    <comment ref="G11" authorId="0">
      <text>
        <r>
          <rPr>
            <b/>
            <sz val="9"/>
            <color indexed="81"/>
            <rFont val="Tahoma"/>
            <family val="2"/>
          </rPr>
          <t>Rahul:</t>
        </r>
        <r>
          <rPr>
            <sz val="9"/>
            <color indexed="81"/>
            <rFont val="Tahoma"/>
            <family val="2"/>
          </rPr>
          <t xml:space="preserve">
Test Plan(8)+Test Case(60)</t>
        </r>
      </text>
    </comment>
    <comment ref="D12" authorId="0">
      <text>
        <r>
          <rPr>
            <b/>
            <sz val="9"/>
            <color indexed="81"/>
            <rFont val="Tahoma"/>
            <family val="2"/>
          </rPr>
          <t>Rahul:</t>
        </r>
        <r>
          <rPr>
            <sz val="9"/>
            <color indexed="81"/>
            <rFont val="Tahoma"/>
            <family val="2"/>
          </rPr>
          <t xml:space="preserve">
TP (24)Review+TC Review(70)+Code Review(16)+ Design Review(56)</t>
        </r>
      </text>
    </comment>
    <comment ref="E12" authorId="0">
      <text>
        <r>
          <rPr>
            <b/>
            <sz val="10"/>
            <color indexed="81"/>
            <rFont val="Tahoma"/>
            <family val="2"/>
          </rPr>
          <t>Rahul:</t>
        </r>
        <r>
          <rPr>
            <sz val="10"/>
            <color indexed="81"/>
            <rFont val="Tahoma"/>
            <family val="2"/>
          </rPr>
          <t xml:space="preserve">
Project meeting+internal meeting(25.3)+TP (3)Review+TC Review(8)+Code Review(1)+ Design Review(6)</t>
        </r>
      </text>
    </comment>
    <comment ref="G12" authorId="0">
      <text>
        <r>
          <rPr>
            <b/>
            <sz val="9"/>
            <color indexed="81"/>
            <rFont val="Tahoma"/>
            <family val="2"/>
          </rPr>
          <t>Rahul:</t>
        </r>
        <r>
          <rPr>
            <sz val="9"/>
            <color indexed="81"/>
            <rFont val="Tahoma"/>
            <family val="2"/>
          </rPr>
          <t xml:space="preserve">
TP Review (12) +TC Review(24)+Code Review(13)+ Design Review(24)</t>
        </r>
      </text>
    </comment>
    <comment ref="D13" authorId="0">
      <text>
        <r>
          <rPr>
            <b/>
            <sz val="9"/>
            <color indexed="81"/>
            <rFont val="Tahoma"/>
            <family val="2"/>
          </rPr>
          <t>Rahul:</t>
        </r>
        <r>
          <rPr>
            <sz val="9"/>
            <color indexed="81"/>
            <rFont val="Tahoma"/>
            <family val="2"/>
          </rPr>
          <t xml:space="preserve">
All affort count</t>
        </r>
      </text>
    </comment>
    <comment ref="G13" authorId="0">
      <text>
        <r>
          <rPr>
            <b/>
            <sz val="9"/>
            <color indexed="81"/>
            <rFont val="Tahoma"/>
            <family val="2"/>
          </rPr>
          <t>Rahul:</t>
        </r>
        <r>
          <rPr>
            <sz val="9"/>
            <color indexed="81"/>
            <rFont val="Tahoma"/>
            <family val="2"/>
          </rPr>
          <t xml:space="preserve">
All affort count</t>
        </r>
      </text>
    </comment>
    <comment ref="E16" authorId="0">
      <text>
        <r>
          <rPr>
            <b/>
            <sz val="9"/>
            <color indexed="81"/>
            <rFont val="Tahoma"/>
            <family val="2"/>
          </rPr>
          <t>Rahul:</t>
        </r>
        <r>
          <rPr>
            <sz val="9"/>
            <color indexed="81"/>
            <rFont val="Tahoma"/>
            <family val="2"/>
          </rPr>
          <t xml:space="preserve">
Req Dev
16+28</t>
        </r>
      </text>
    </comment>
  </commentList>
</comments>
</file>

<file path=xl/sharedStrings.xml><?xml version="1.0" encoding="utf-8"?>
<sst xmlns="http://schemas.openxmlformats.org/spreadsheetml/2006/main" count="229" uniqueCount="132">
  <si>
    <t>Project Closure</t>
  </si>
  <si>
    <t>Condition:</t>
  </si>
  <si>
    <t>CM</t>
  </si>
  <si>
    <t>RD</t>
  </si>
  <si>
    <t>Requirement Analysis</t>
  </si>
  <si>
    <t>Design</t>
  </si>
  <si>
    <t>Coding</t>
  </si>
  <si>
    <t>Testing</t>
  </si>
  <si>
    <t>% Defects in Technical docs</t>
  </si>
  <si>
    <t>RA</t>
  </si>
  <si>
    <t>DS</t>
  </si>
  <si>
    <t>CD</t>
  </si>
  <si>
    <t>TS</t>
  </si>
  <si>
    <t>TR</t>
  </si>
  <si>
    <t>CR</t>
  </si>
  <si>
    <t>PM</t>
  </si>
  <si>
    <t>Goal:</t>
  </si>
  <si>
    <t>((Actual effort in the project– initially planned effort for the project) / initially planned effort for the project) *100</t>
  </si>
  <si>
    <t xml:space="preserve">Metrics Report # </t>
  </si>
  <si>
    <t>Goals as per Metrics Report #</t>
  </si>
  <si>
    <t xml:space="preserve">Current Goals as per Metrics Report # </t>
  </si>
  <si>
    <t>Change Request</t>
  </si>
  <si>
    <t>Project Management</t>
  </si>
  <si>
    <t>Configuration Management</t>
  </si>
  <si>
    <t>Research &amp; Development</t>
  </si>
  <si>
    <t>A. SCHEDULE VARIANCE</t>
  </si>
  <si>
    <t>(For development projects only)</t>
  </si>
  <si>
    <t>Formula:</t>
  </si>
  <si>
    <t>(Actual end date of the milestone  – Initially planned end date of the milestone) / (Initial planned end date of the milestone – initial planned start date of the project)) *100</t>
  </si>
  <si>
    <t>Frequency:</t>
  </si>
  <si>
    <t>Periodically</t>
  </si>
  <si>
    <t>Unit:</t>
  </si>
  <si>
    <t>Goal</t>
  </si>
  <si>
    <t>Project Closure/ Periodically</t>
  </si>
  <si>
    <t>Total</t>
  </si>
  <si>
    <t>S.No</t>
  </si>
  <si>
    <t>Metrics</t>
  </si>
  <si>
    <t>Unit</t>
  </si>
  <si>
    <t>Remarks</t>
  </si>
  <si>
    <t>Schedule Variance till the milestone with respect to initially planned schedule 
(For development projects only)</t>
  </si>
  <si>
    <t>%</t>
  </si>
  <si>
    <t>1 manday / training / quarter</t>
  </si>
  <si>
    <t>NA</t>
  </si>
  <si>
    <t>% of Defects in Coding till the reporting period</t>
  </si>
  <si>
    <t>% of Defects reported by Client/onsite team, till the reporting period</t>
  </si>
  <si>
    <t>Project Effort Distribution</t>
  </si>
  <si>
    <t xml:space="preserve">Avg. age of open CRs </t>
  </si>
  <si>
    <t>Days</t>
  </si>
  <si>
    <t>Depends on the type of CR</t>
  </si>
  <si>
    <t>Avg. age of closed CRs</t>
  </si>
  <si>
    <t>FM - Mean Time to Resolve a problem</t>
  </si>
  <si>
    <t>Hours</t>
  </si>
  <si>
    <t>Average Training Days/emplyee/quarter</t>
  </si>
  <si>
    <t>Average Customer Satisfaction Index</t>
  </si>
  <si>
    <t>Softheon</t>
  </si>
  <si>
    <t xml:space="preserve">Projects </t>
  </si>
  <si>
    <t>Deployment</t>
  </si>
  <si>
    <t>DP</t>
  </si>
  <si>
    <t>Documentation</t>
  </si>
  <si>
    <t>DO</t>
  </si>
  <si>
    <t>Technical Reviews &amp; Meeting</t>
  </si>
  <si>
    <t>Galaxie Coffee</t>
  </si>
  <si>
    <t>SV (%)</t>
  </si>
  <si>
    <r>
      <t>+</t>
    </r>
    <r>
      <rPr>
        <sz val="10"/>
        <rFont val="Arial"/>
        <family val="2"/>
      </rPr>
      <t>15</t>
    </r>
  </si>
  <si>
    <t xml:space="preserve">A.1 Schedule Variance till the Project End with respect to initially planned schedule </t>
  </si>
  <si>
    <t>EV(%)</t>
  </si>
  <si>
    <t>Planned Effort (Hours)</t>
  </si>
  <si>
    <t>Actual Effort (Hours)</t>
  </si>
  <si>
    <t>% Defects</t>
  </si>
  <si>
    <t xml:space="preserve">                     % Defects in Coding</t>
  </si>
  <si>
    <t>Defects(Client)</t>
  </si>
  <si>
    <t>(Total number of defects reported by Client in a project/Sum of all the defects reported by Clients in various projects) * 100</t>
  </si>
  <si>
    <t>DRE(%)</t>
  </si>
  <si>
    <t>C. EFFORT VARIANCE</t>
  </si>
  <si>
    <t>D. DEFECTS</t>
  </si>
  <si>
    <t>D.3 % of Defects reported by client in the reporting period</t>
  </si>
  <si>
    <t>D.4 % DRE (DRE for the Reporting Period)</t>
  </si>
  <si>
    <t>+-10</t>
  </si>
  <si>
    <t>Only for projects reviewed or that which are in testing /UAT phase</t>
  </si>
  <si>
    <t>Phase End</t>
  </si>
  <si>
    <t>Actual End Date</t>
  </si>
  <si>
    <t>Initially Planned End Date</t>
  </si>
  <si>
    <t>Initial Planned Start Date</t>
  </si>
  <si>
    <t>D.2 % of defects in coding(Defects in coding refer to defects found during testing )</t>
  </si>
  <si>
    <t>(Internal QC Defects / (Internal + Customer Reported Defects))*100</t>
  </si>
  <si>
    <t>PROJECT DATA TABLE</t>
  </si>
  <si>
    <t>Ongoing Projects</t>
  </si>
  <si>
    <t>Closed Projects</t>
  </si>
  <si>
    <t>Not Approved</t>
  </si>
  <si>
    <t>Projects</t>
  </si>
  <si>
    <t>Actual End Date/Till Date, if project / phase is ongoing</t>
  </si>
  <si>
    <t>Initial Planned End Date</t>
  </si>
  <si>
    <t>Latest Planned Revised Start Date</t>
  </si>
  <si>
    <t>Current Phase</t>
  </si>
  <si>
    <t>Total Efforts till Date (hours)</t>
  </si>
  <si>
    <t>Action Plan:</t>
  </si>
  <si>
    <t xml:space="preserve">Schedule Variance and Deliveries:- </t>
  </si>
  <si>
    <t>Defects:-</t>
  </si>
  <si>
    <t>HC and Training:-</t>
  </si>
  <si>
    <t>Customer Satisfaction Survey:-</t>
  </si>
  <si>
    <t xml:space="preserve"> Customer Satisfaction feedback forms are not recevied in the last Quarter</t>
  </si>
  <si>
    <t xml:space="preserve">C.1 Effort variance for the project with respect to initially planned effort </t>
  </si>
  <si>
    <t>D.1 % of DDD ( Delivered Defect Density in the reporting period)</t>
  </si>
  <si>
    <t>(Customer Reported Defects / Delivered Size)</t>
  </si>
  <si>
    <t>No Defect log has been logged for Palmbay Project</t>
  </si>
  <si>
    <t>DDD</t>
  </si>
  <si>
    <t>In Number</t>
  </si>
  <si>
    <t xml:space="preserve">Effort variance for the CRs (or Enhancement Request) closed during the reporting period 
</t>
  </si>
  <si>
    <t>Number of defect delivered density in application till the reporting period</t>
  </si>
  <si>
    <t>DRE (Defect Removal Effectiveness)</t>
  </si>
  <si>
    <t>Number</t>
  </si>
  <si>
    <t>EV for the Project wrt Initially Planned Effort (For Development Projects)</t>
  </si>
  <si>
    <t xml:space="preserve">Effort Varience for Closed Project (EMP:RA) is high. </t>
  </si>
  <si>
    <t>Ratio of QC : Client defects is 100:0 , as the client reported bugs are not tracked in QC tracking sheet. No Defect log has been created for Galaxie Coffee Project in bugzilla hence data for the Galaxie Coffee Project is calculated from excel sheet.</t>
  </si>
  <si>
    <t>Numer</t>
  </si>
  <si>
    <t xml:space="preserve">Trainings conducted during the last quarter was mostly on self learning and it is still in progress ,Training effectivness activity is not done properly.
The Average traings conducted during the year should be 4 mandays/ person
</t>
  </si>
  <si>
    <t>(Total number of defects in technical docs till the reporting period / (total number of defects in technical docs + total number of defects in code) till the reporting period) * 100</t>
  </si>
  <si>
    <t>Defects</t>
  </si>
  <si>
    <t>D.5 % of defects in technical docs till the reporting period</t>
  </si>
  <si>
    <t>Project Name 1</t>
  </si>
  <si>
    <t>Project Name 2</t>
  </si>
  <si>
    <t>Project Name 3</t>
  </si>
  <si>
    <t>Project Name 4</t>
  </si>
  <si>
    <t>Project Name 5</t>
  </si>
  <si>
    <t>Project 1</t>
  </si>
  <si>
    <t>Project 2</t>
  </si>
  <si>
    <t>Project 3</t>
  </si>
  <si>
    <t>Project 4</t>
  </si>
  <si>
    <t>Project 5</t>
  </si>
  <si>
    <t>Above mentioned is dummy data</t>
  </si>
  <si>
    <t>Dummy Data</t>
  </si>
  <si>
    <t>Calculated on dummy data</t>
  </si>
</sst>
</file>

<file path=xl/styles.xml><?xml version="1.0" encoding="utf-8"?>
<styleSheet xmlns="http://schemas.openxmlformats.org/spreadsheetml/2006/main">
  <numFmts count="1">
    <numFmt numFmtId="164" formatCode="0.0"/>
  </numFmts>
  <fonts count="39">
    <font>
      <sz val="10"/>
      <name val="Arial"/>
    </font>
    <font>
      <sz val="10"/>
      <name val="Arial"/>
      <family val="2"/>
    </font>
    <font>
      <u/>
      <sz val="10"/>
      <color indexed="12"/>
      <name val="Arial"/>
      <family val="2"/>
    </font>
    <font>
      <b/>
      <u/>
      <sz val="12"/>
      <name val="Arial"/>
      <family val="2"/>
    </font>
    <font>
      <sz val="12"/>
      <name val="Arial"/>
      <family val="2"/>
    </font>
    <font>
      <b/>
      <sz val="12"/>
      <color indexed="9"/>
      <name val="Arial"/>
      <family val="2"/>
    </font>
    <font>
      <sz val="10"/>
      <name val="Arial"/>
      <family val="2"/>
    </font>
    <font>
      <sz val="10"/>
      <name val="Century Schoolbook"/>
      <family val="1"/>
    </font>
    <font>
      <b/>
      <sz val="10"/>
      <color indexed="9"/>
      <name val="Arial"/>
      <family val="2"/>
    </font>
    <font>
      <b/>
      <sz val="10"/>
      <name val="Century Schoolbook"/>
      <family val="1"/>
    </font>
    <font>
      <b/>
      <sz val="10"/>
      <name val="Arial"/>
      <family val="2"/>
    </font>
    <font>
      <b/>
      <sz val="10"/>
      <color indexed="9"/>
      <name val="Century Schoolbook"/>
      <family val="1"/>
    </font>
    <font>
      <b/>
      <sz val="11"/>
      <color indexed="9"/>
      <name val="Century Schoolbook"/>
      <family val="1"/>
    </font>
    <font>
      <sz val="10"/>
      <color indexed="9"/>
      <name val="Century Schoolbook"/>
      <family val="1"/>
    </font>
    <font>
      <u/>
      <sz val="10"/>
      <name val="Arial"/>
      <family val="2"/>
    </font>
    <font>
      <b/>
      <sz val="10"/>
      <color indexed="9"/>
      <name val="Century Schoolbook"/>
      <family val="1"/>
    </font>
    <font>
      <sz val="8"/>
      <name val="Arial"/>
      <family val="2"/>
    </font>
    <font>
      <sz val="10"/>
      <name val="Century Schoolbook"/>
      <family val="1"/>
    </font>
    <font>
      <b/>
      <sz val="12"/>
      <color indexed="9"/>
      <name val="Century Schoolbook"/>
      <family val="1"/>
    </font>
    <font>
      <sz val="12"/>
      <name val="Century Schoolbook"/>
      <family val="1"/>
    </font>
    <font>
      <b/>
      <sz val="12"/>
      <name val="Century Schoolbook"/>
      <family val="1"/>
    </font>
    <font>
      <b/>
      <sz val="12"/>
      <color indexed="59"/>
      <name val="Arial"/>
      <family val="2"/>
    </font>
    <font>
      <b/>
      <sz val="12"/>
      <name val="Century Schoolbook"/>
      <family val="1"/>
    </font>
    <font>
      <sz val="12"/>
      <name val="Arial"/>
      <family val="2"/>
    </font>
    <font>
      <sz val="12"/>
      <color indexed="9"/>
      <name val="Arial"/>
      <family val="2"/>
    </font>
    <font>
      <sz val="10"/>
      <name val="Century"/>
      <family val="1"/>
    </font>
    <font>
      <sz val="9"/>
      <color indexed="81"/>
      <name val="Tahoma"/>
      <family val="2"/>
    </font>
    <font>
      <b/>
      <sz val="9"/>
      <color indexed="81"/>
      <name val="Tahoma"/>
      <family val="2"/>
    </font>
    <font>
      <b/>
      <sz val="11"/>
      <color indexed="9"/>
      <name val="Arial"/>
      <family val="2"/>
    </font>
    <font>
      <b/>
      <sz val="10"/>
      <color indexed="8"/>
      <name val="Arial"/>
      <family val="2"/>
    </font>
    <font>
      <sz val="10"/>
      <color indexed="8"/>
      <name val="Arial"/>
      <family val="2"/>
    </font>
    <font>
      <b/>
      <sz val="10"/>
      <color indexed="8"/>
      <name val="Century Schoolbook"/>
      <family val="1"/>
    </font>
    <font>
      <sz val="10"/>
      <color indexed="9"/>
      <name val="Arial"/>
      <family val="2"/>
    </font>
    <font>
      <b/>
      <u/>
      <sz val="10"/>
      <name val="Arial"/>
      <family val="2"/>
    </font>
    <font>
      <b/>
      <u/>
      <sz val="10"/>
      <name val="Century Schoolbook"/>
      <family val="1"/>
    </font>
    <font>
      <b/>
      <sz val="10"/>
      <name val="NewCenturySchlbk"/>
    </font>
    <font>
      <sz val="10"/>
      <name val="NewCenturySchlbk"/>
      <family val="1"/>
    </font>
    <font>
      <b/>
      <sz val="10"/>
      <color indexed="81"/>
      <name val="Tahoma"/>
      <family val="2"/>
    </font>
    <font>
      <sz val="10"/>
      <color indexed="81"/>
      <name val="Tahoma"/>
      <family val="2"/>
    </font>
  </fonts>
  <fills count="21">
    <fill>
      <patternFill patternType="none"/>
    </fill>
    <fill>
      <patternFill patternType="gray125"/>
    </fill>
    <fill>
      <patternFill patternType="solid">
        <fgColor indexed="8"/>
        <bgColor indexed="64"/>
      </patternFill>
    </fill>
    <fill>
      <patternFill patternType="solid">
        <fgColor indexed="56"/>
        <bgColor indexed="64"/>
      </patternFill>
    </fill>
    <fill>
      <patternFill patternType="solid">
        <fgColor indexed="47"/>
        <bgColor indexed="64"/>
      </patternFill>
    </fill>
    <fill>
      <patternFill patternType="solid">
        <fgColor indexed="23"/>
        <bgColor indexed="64"/>
      </patternFill>
    </fill>
    <fill>
      <patternFill patternType="solid">
        <fgColor indexed="63"/>
        <bgColor indexed="64"/>
      </patternFill>
    </fill>
    <fill>
      <patternFill patternType="solid">
        <fgColor indexed="45"/>
        <bgColor indexed="64"/>
      </patternFill>
    </fill>
    <fill>
      <patternFill patternType="solid">
        <fgColor indexed="10"/>
        <bgColor indexed="64"/>
      </patternFill>
    </fill>
    <fill>
      <patternFill patternType="solid">
        <fgColor indexed="50"/>
        <bgColor indexed="64"/>
      </patternFill>
    </fill>
    <fill>
      <patternFill patternType="solid">
        <fgColor indexed="41"/>
        <bgColor indexed="64"/>
      </patternFill>
    </fill>
    <fill>
      <patternFill patternType="solid">
        <fgColor indexed="14"/>
        <bgColor indexed="64"/>
      </patternFill>
    </fill>
    <fill>
      <patternFill patternType="solid">
        <fgColor indexed="13"/>
        <bgColor indexed="64"/>
      </patternFill>
    </fill>
    <fill>
      <patternFill patternType="solid">
        <fgColor indexed="51"/>
        <bgColor indexed="64"/>
      </patternFill>
    </fill>
    <fill>
      <patternFill patternType="solid">
        <fgColor indexed="52"/>
        <bgColor indexed="64"/>
      </patternFill>
    </fill>
    <fill>
      <patternFill patternType="solid">
        <fgColor indexed="24"/>
        <bgColor indexed="64"/>
      </patternFill>
    </fill>
    <fill>
      <patternFill patternType="solid">
        <fgColor indexed="30"/>
        <bgColor indexed="64"/>
      </patternFill>
    </fill>
    <fill>
      <patternFill patternType="solid">
        <fgColor indexed="43"/>
        <bgColor indexed="64"/>
      </patternFill>
    </fill>
    <fill>
      <patternFill patternType="solid">
        <fgColor indexed="40"/>
        <bgColor indexed="64"/>
      </patternFill>
    </fill>
    <fill>
      <patternFill patternType="solid">
        <fgColor theme="9" tint="0.39997558519241921"/>
        <bgColor indexed="64"/>
      </patternFill>
    </fill>
    <fill>
      <patternFill patternType="solid">
        <fgColor theme="0"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23"/>
      </right>
      <top/>
      <bottom/>
      <diagonal/>
    </border>
    <border>
      <left/>
      <right style="thin">
        <color indexed="9"/>
      </right>
      <top style="thin">
        <color indexed="9"/>
      </top>
      <bottom/>
      <diagonal/>
    </border>
    <border diagonalUp="1" diagonalDown="1">
      <left style="thin">
        <color indexed="9"/>
      </left>
      <right style="thin">
        <color indexed="9"/>
      </right>
      <top style="thin">
        <color indexed="9"/>
      </top>
      <bottom style="thin">
        <color indexed="9"/>
      </bottom>
      <diagonal style="thin">
        <color indexed="9"/>
      </diagonal>
    </border>
    <border>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indexed="9"/>
      </bottom>
      <diagonal/>
    </border>
    <border diagonalUp="1" diagonalDown="1">
      <left style="thin">
        <color indexed="9"/>
      </left>
      <right/>
      <top style="thin">
        <color indexed="9"/>
      </top>
      <bottom style="thin">
        <color indexed="9"/>
      </bottom>
      <diagonal style="thin">
        <color indexed="9"/>
      </diagonal>
    </border>
    <border>
      <left style="thin">
        <color indexed="9"/>
      </left>
      <right style="thin">
        <color indexed="9"/>
      </right>
      <top style="thin">
        <color indexed="9"/>
      </top>
      <bottom style="thin">
        <color indexed="9"/>
      </bottom>
      <diagonal/>
    </border>
    <border>
      <left/>
      <right/>
      <top style="thin">
        <color indexed="9"/>
      </top>
      <bottom/>
      <diagonal/>
    </border>
    <border>
      <left style="thin">
        <color indexed="64"/>
      </left>
      <right style="thin">
        <color indexed="64"/>
      </right>
      <top style="thin">
        <color indexed="64"/>
      </top>
      <bottom/>
      <diagonal/>
    </border>
    <border>
      <left style="thick">
        <color indexed="64"/>
      </left>
      <right/>
      <top/>
      <bottom/>
      <diagonal/>
    </border>
    <border>
      <left style="thin">
        <color indexed="64"/>
      </left>
      <right style="thin">
        <color indexed="64"/>
      </right>
      <top/>
      <bottom/>
      <diagonal/>
    </border>
    <border>
      <left style="thin">
        <color indexed="23"/>
      </left>
      <right/>
      <top/>
      <bottom/>
      <diagonal/>
    </border>
    <border>
      <left style="thin">
        <color indexed="64"/>
      </left>
      <right/>
      <top/>
      <bottom/>
      <diagonal/>
    </border>
    <border>
      <left/>
      <right/>
      <top/>
      <bottom style="thin">
        <color indexed="8"/>
      </bottom>
      <diagonal/>
    </border>
    <border>
      <left/>
      <right/>
      <top style="thin">
        <color indexed="64"/>
      </top>
      <bottom style="thin">
        <color indexed="8"/>
      </bottom>
      <diagonal/>
    </border>
    <border>
      <left style="thin">
        <color indexed="9"/>
      </left>
      <right/>
      <top style="thin">
        <color indexed="8"/>
      </top>
      <bottom style="thin">
        <color indexed="64"/>
      </bottom>
      <diagonal/>
    </border>
    <border>
      <left/>
      <right/>
      <top style="thin">
        <color indexed="8"/>
      </top>
      <bottom style="thin">
        <color indexed="64"/>
      </bottom>
      <diagonal/>
    </border>
    <border>
      <left/>
      <right style="thin">
        <color indexed="9"/>
      </right>
      <top style="thin">
        <color indexed="8"/>
      </top>
      <bottom style="thin">
        <color indexed="64"/>
      </bottom>
      <diagonal/>
    </border>
    <border>
      <left/>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right style="thick">
        <color indexed="9"/>
      </right>
      <top style="thick">
        <color indexed="9"/>
      </top>
      <bottom style="thick">
        <color indexed="9"/>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ck">
        <color indexed="9"/>
      </top>
      <bottom style="medium">
        <color indexed="64"/>
      </bottom>
      <diagonal/>
    </border>
    <border>
      <left/>
      <right style="medium">
        <color indexed="64"/>
      </right>
      <top style="thick">
        <color indexed="9"/>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61">
    <xf numFmtId="0" fontId="0" fillId="0" borderId="0" xfId="0"/>
    <xf numFmtId="0" fontId="4" fillId="0" borderId="0" xfId="0" applyFont="1" applyAlignment="1">
      <alignment vertical="top"/>
    </xf>
    <xf numFmtId="0" fontId="5" fillId="2" borderId="1" xfId="0" applyFont="1" applyFill="1" applyBorder="1" applyAlignment="1">
      <alignment vertical="top"/>
    </xf>
    <xf numFmtId="0" fontId="4" fillId="0" borderId="1" xfId="0" applyFont="1" applyBorder="1" applyAlignment="1">
      <alignment vertical="top"/>
    </xf>
    <xf numFmtId="0" fontId="4" fillId="0" borderId="1" xfId="0" applyFont="1" applyFill="1" applyBorder="1" applyAlignment="1">
      <alignment vertical="top" wrapText="1"/>
    </xf>
    <xf numFmtId="1" fontId="4" fillId="0" borderId="1" xfId="0" applyNumberFormat="1" applyFont="1" applyFill="1" applyBorder="1" applyAlignment="1">
      <alignment vertical="top"/>
    </xf>
    <xf numFmtId="0" fontId="4" fillId="0" borderId="1" xfId="0" applyFont="1" applyBorder="1" applyAlignment="1">
      <alignment vertical="top" wrapText="1"/>
    </xf>
    <xf numFmtId="0" fontId="4" fillId="0" borderId="1" xfId="0" quotePrefix="1" applyFont="1" applyBorder="1" applyAlignment="1">
      <alignment vertical="top"/>
    </xf>
    <xf numFmtId="0" fontId="4" fillId="0" borderId="1" xfId="0" applyFont="1" applyFill="1" applyBorder="1" applyAlignment="1">
      <alignment vertical="top"/>
    </xf>
    <xf numFmtId="0" fontId="4" fillId="0" borderId="1" xfId="0" quotePrefix="1" applyFont="1" applyFill="1" applyBorder="1" applyAlignment="1">
      <alignment vertical="top"/>
    </xf>
    <xf numFmtId="0" fontId="4" fillId="0" borderId="1" xfId="0" applyFont="1" applyBorder="1" applyAlignment="1">
      <alignment horizontal="left" vertical="top" wrapText="1"/>
    </xf>
    <xf numFmtId="0" fontId="4" fillId="0" borderId="1" xfId="0" quotePrefix="1" applyFont="1" applyFill="1" applyBorder="1" applyAlignment="1">
      <alignment vertical="top" wrapText="1"/>
    </xf>
    <xf numFmtId="0" fontId="6" fillId="0" borderId="0" xfId="0" applyFont="1" applyFill="1"/>
    <xf numFmtId="0" fontId="12" fillId="3" borderId="0" xfId="0" applyFont="1" applyFill="1"/>
    <xf numFmtId="0" fontId="13" fillId="3" borderId="0" xfId="0" applyFont="1" applyFill="1"/>
    <xf numFmtId="0" fontId="13" fillId="0" borderId="0" xfId="0" applyFont="1" applyFill="1"/>
    <xf numFmtId="0" fontId="7" fillId="0" borderId="0" xfId="0" applyFont="1" applyFill="1"/>
    <xf numFmtId="0" fontId="13" fillId="0" borderId="0" xfId="0" applyFont="1" applyFill="1" applyBorder="1"/>
    <xf numFmtId="0" fontId="12" fillId="0" borderId="0" xfId="0" applyFont="1" applyFill="1"/>
    <xf numFmtId="0" fontId="10" fillId="4" borderId="0" xfId="0" applyFont="1" applyFill="1"/>
    <xf numFmtId="0" fontId="6" fillId="4" borderId="0" xfId="0" applyFont="1" applyFill="1"/>
    <xf numFmtId="0" fontId="7" fillId="4" borderId="0" xfId="0" applyFont="1" applyFill="1"/>
    <xf numFmtId="0" fontId="7" fillId="0" borderId="0" xfId="0" applyFont="1" applyFill="1" applyBorder="1"/>
    <xf numFmtId="0" fontId="10" fillId="0" borderId="0" xfId="0" applyFont="1" applyFill="1"/>
    <xf numFmtId="0" fontId="6" fillId="0" borderId="0" xfId="0" applyFont="1"/>
    <xf numFmtId="0" fontId="14" fillId="0" borderId="0" xfId="0" quotePrefix="1" applyFont="1"/>
    <xf numFmtId="0" fontId="9" fillId="0" borderId="0" xfId="0" applyFont="1" applyFill="1"/>
    <xf numFmtId="0" fontId="8" fillId="0" borderId="0" xfId="0" applyFont="1" applyFill="1" applyBorder="1"/>
    <xf numFmtId="0" fontId="11" fillId="0" borderId="0" xfId="0" applyFont="1" applyFill="1" applyBorder="1" applyAlignment="1">
      <alignment horizontal="center" wrapText="1"/>
    </xf>
    <xf numFmtId="0" fontId="7" fillId="0" borderId="0" xfId="0" applyFont="1"/>
    <xf numFmtId="0" fontId="7" fillId="0" borderId="0" xfId="0" applyFont="1" applyBorder="1"/>
    <xf numFmtId="0" fontId="15" fillId="0" borderId="0" xfId="0" applyFont="1" applyFill="1" applyBorder="1" applyAlignment="1">
      <alignment horizontal="center"/>
    </xf>
    <xf numFmtId="0" fontId="7" fillId="4" borderId="0" xfId="0" applyFont="1" applyFill="1" applyBorder="1"/>
    <xf numFmtId="0" fontId="8" fillId="2" borderId="1" xfId="0" applyFont="1" applyFill="1" applyBorder="1" applyAlignment="1">
      <alignment horizontal="center" wrapText="1"/>
    </xf>
    <xf numFmtId="0" fontId="17" fillId="0" borderId="0" xfId="0" applyFont="1" applyFill="1" applyBorder="1" applyAlignment="1"/>
    <xf numFmtId="0" fontId="9" fillId="4" borderId="0" xfId="0" applyFont="1" applyFill="1"/>
    <xf numFmtId="0" fontId="11" fillId="0" borderId="0" xfId="0" applyFont="1" applyFill="1" applyBorder="1"/>
    <xf numFmtId="0" fontId="17" fillId="0" borderId="0" xfId="0" applyFont="1" applyBorder="1" applyAlignment="1"/>
    <xf numFmtId="0" fontId="7" fillId="0" borderId="0" xfId="0" applyFont="1" applyAlignment="1">
      <alignment vertical="top"/>
    </xf>
    <xf numFmtId="0" fontId="2" fillId="3" borderId="0" xfId="1" applyFill="1" applyAlignment="1" applyProtection="1"/>
    <xf numFmtId="0" fontId="7" fillId="0" borderId="0" xfId="0" applyFont="1" applyBorder="1" applyAlignment="1">
      <alignment vertical="top"/>
    </xf>
    <xf numFmtId="0" fontId="9" fillId="5" borderId="2" xfId="0" applyFont="1" applyFill="1" applyBorder="1"/>
    <xf numFmtId="0" fontId="7" fillId="5" borderId="0" xfId="0" applyFont="1" applyFill="1" applyBorder="1"/>
    <xf numFmtId="0" fontId="9" fillId="0" borderId="0" xfId="0" applyFont="1" applyFill="1" applyAlignment="1">
      <alignment vertical="top"/>
    </xf>
    <xf numFmtId="0" fontId="7" fillId="0" borderId="0" xfId="0" applyFont="1" applyAlignment="1">
      <alignment horizontal="left" vertical="top" wrapText="1"/>
    </xf>
    <xf numFmtId="0" fontId="7" fillId="5" borderId="0" xfId="0" applyFont="1" applyFill="1" applyBorder="1" applyAlignment="1">
      <alignment vertical="top"/>
    </xf>
    <xf numFmtId="0" fontId="9" fillId="0" borderId="0" xfId="0" applyFont="1" applyFill="1" applyBorder="1" applyAlignment="1">
      <alignment vertical="top"/>
    </xf>
    <xf numFmtId="0" fontId="7" fillId="0" borderId="0" xfId="0" applyFont="1" applyFill="1" applyAlignment="1">
      <alignment vertical="top"/>
    </xf>
    <xf numFmtId="0" fontId="9" fillId="5" borderId="0" xfId="0" applyFont="1" applyFill="1"/>
    <xf numFmtId="0" fontId="9" fillId="5" borderId="0" xfId="0" applyFont="1" applyFill="1" applyBorder="1"/>
    <xf numFmtId="1" fontId="7" fillId="0" borderId="0" xfId="0" applyNumberFormat="1" applyFont="1" applyAlignment="1">
      <alignment wrapText="1"/>
    </xf>
    <xf numFmtId="0" fontId="7" fillId="0" borderId="0" xfId="0" applyFont="1" applyAlignment="1">
      <alignment wrapText="1"/>
    </xf>
    <xf numFmtId="0" fontId="11" fillId="2" borderId="3" xfId="0" applyFont="1" applyFill="1" applyBorder="1"/>
    <xf numFmtId="0" fontId="18" fillId="3" borderId="0" xfId="0" applyFont="1" applyFill="1"/>
    <xf numFmtId="0" fontId="18" fillId="0" borderId="4" xfId="0" applyFont="1" applyFill="1" applyBorder="1"/>
    <xf numFmtId="0" fontId="19" fillId="0" borderId="4" xfId="0" applyFont="1" applyBorder="1"/>
    <xf numFmtId="0" fontId="19" fillId="0" borderId="0" xfId="0" applyFont="1"/>
    <xf numFmtId="0" fontId="20" fillId="6" borderId="5" xfId="0" applyFont="1" applyFill="1" applyBorder="1" applyAlignment="1">
      <alignment horizontal="center"/>
    </xf>
    <xf numFmtId="0" fontId="18" fillId="2" borderId="6" xfId="0" applyFont="1" applyFill="1" applyBorder="1" applyAlignment="1">
      <alignment wrapText="1"/>
    </xf>
    <xf numFmtId="0" fontId="18" fillId="2" borderId="7" xfId="0" applyFont="1" applyFill="1" applyBorder="1" applyAlignment="1">
      <alignment wrapText="1"/>
    </xf>
    <xf numFmtId="0" fontId="18" fillId="6" borderId="0" xfId="0" applyFont="1" applyFill="1" applyBorder="1" applyAlignment="1">
      <alignment horizontal="center" wrapText="1"/>
    </xf>
    <xf numFmtId="0" fontId="18" fillId="2" borderId="8" xfId="0" applyFont="1" applyFill="1" applyBorder="1" applyAlignment="1">
      <alignment horizontal="left" vertical="center"/>
    </xf>
    <xf numFmtId="0" fontId="21" fillId="4" borderId="1" xfId="0" applyFont="1" applyFill="1" applyBorder="1" applyAlignment="1">
      <alignment horizontal="center" vertical="center" wrapText="1"/>
    </xf>
    <xf numFmtId="0" fontId="22" fillId="6" borderId="8" xfId="0" applyFont="1" applyFill="1" applyBorder="1" applyAlignment="1">
      <alignment horizontal="left" vertical="center"/>
    </xf>
    <xf numFmtId="0" fontId="9" fillId="0" borderId="0" xfId="0" applyFont="1" applyAlignment="1">
      <alignment horizontal="left" vertical="center"/>
    </xf>
    <xf numFmtId="0" fontId="22" fillId="4" borderId="1" xfId="0" applyFont="1" applyFill="1" applyBorder="1"/>
    <xf numFmtId="0" fontId="19" fillId="6" borderId="5" xfId="0" applyFont="1" applyFill="1" applyBorder="1"/>
    <xf numFmtId="164" fontId="19" fillId="0" borderId="9" xfId="0" applyNumberFormat="1" applyFont="1" applyBorder="1"/>
    <xf numFmtId="164" fontId="23" fillId="0" borderId="1" xfId="0" applyNumberFormat="1" applyFont="1" applyFill="1" applyBorder="1"/>
    <xf numFmtId="0" fontId="5" fillId="2" borderId="1" xfId="0" applyFont="1" applyFill="1" applyBorder="1"/>
    <xf numFmtId="0" fontId="24" fillId="2" borderId="0" xfId="0" applyFont="1" applyFill="1"/>
    <xf numFmtId="0" fontId="18" fillId="2" borderId="10" xfId="0" applyFont="1" applyFill="1" applyBorder="1" applyAlignment="1">
      <alignment horizontal="right"/>
    </xf>
    <xf numFmtId="1" fontId="5" fillId="2" borderId="9" xfId="0" applyNumberFormat="1" applyFont="1" applyFill="1" applyBorder="1"/>
    <xf numFmtId="0" fontId="0" fillId="0" borderId="0" xfId="0" applyBorder="1"/>
    <xf numFmtId="2" fontId="7" fillId="0" borderId="1" xfId="0" applyNumberFormat="1" applyFont="1" applyBorder="1" applyAlignment="1">
      <alignment horizontal="right" vertical="top" wrapText="1"/>
    </xf>
    <xf numFmtId="0" fontId="18" fillId="2" borderId="12" xfId="0" applyFont="1" applyFill="1" applyBorder="1" applyAlignment="1">
      <alignment wrapText="1"/>
    </xf>
    <xf numFmtId="0" fontId="22" fillId="9" borderId="1" xfId="0" applyFont="1" applyFill="1" applyBorder="1"/>
    <xf numFmtId="0" fontId="22" fillId="10" borderId="1" xfId="0" applyFont="1" applyFill="1" applyBorder="1"/>
    <xf numFmtId="0" fontId="22" fillId="11" borderId="1" xfId="0" applyFont="1" applyFill="1" applyBorder="1"/>
    <xf numFmtId="0" fontId="22" fillId="12" borderId="1" xfId="0" applyFont="1" applyFill="1" applyBorder="1"/>
    <xf numFmtId="0" fontId="22" fillId="13" borderId="1" xfId="0" applyFont="1" applyFill="1" applyBorder="1"/>
    <xf numFmtId="0" fontId="22" fillId="14" borderId="1" xfId="0" applyFont="1" applyFill="1" applyBorder="1"/>
    <xf numFmtId="0" fontId="22" fillId="0" borderId="1" xfId="0" applyFont="1" applyFill="1" applyBorder="1"/>
    <xf numFmtId="0" fontId="22" fillId="15" borderId="1" xfId="0" applyFont="1" applyFill="1" applyBorder="1"/>
    <xf numFmtId="0" fontId="22" fillId="7" borderId="1" xfId="0" applyFont="1" applyFill="1" applyBorder="1"/>
    <xf numFmtId="0" fontId="22" fillId="16" borderId="1" xfId="0" applyFont="1" applyFill="1" applyBorder="1"/>
    <xf numFmtId="0" fontId="22" fillId="8" borderId="1" xfId="0" applyFont="1" applyFill="1" applyBorder="1"/>
    <xf numFmtId="0" fontId="22" fillId="17" borderId="1" xfId="0" applyFont="1" applyFill="1" applyBorder="1"/>
    <xf numFmtId="0" fontId="19" fillId="0" borderId="13" xfId="0" applyFont="1" applyBorder="1"/>
    <xf numFmtId="164" fontId="18" fillId="2" borderId="10" xfId="0" applyNumberFormat="1" applyFont="1" applyFill="1" applyBorder="1" applyAlignment="1">
      <alignment horizontal="right"/>
    </xf>
    <xf numFmtId="0" fontId="8" fillId="0" borderId="0" xfId="0" applyFont="1" applyFill="1" applyBorder="1" applyAlignment="1">
      <alignment horizontal="center" wrapText="1"/>
    </xf>
    <xf numFmtId="0" fontId="5" fillId="0" borderId="0" xfId="0" applyFont="1" applyFill="1" applyBorder="1"/>
    <xf numFmtId="0" fontId="24" fillId="0" borderId="0" xfId="0" applyFont="1" applyFill="1"/>
    <xf numFmtId="0" fontId="18" fillId="0" borderId="0" xfId="0" applyFont="1" applyFill="1" applyBorder="1" applyAlignment="1">
      <alignment horizontal="right"/>
    </xf>
    <xf numFmtId="164" fontId="18" fillId="0" borderId="0" xfId="0" applyNumberFormat="1" applyFont="1" applyFill="1" applyBorder="1" applyAlignment="1">
      <alignment horizontal="right"/>
    </xf>
    <xf numFmtId="1" fontId="5" fillId="0" borderId="0" xfId="0" applyNumberFormat="1" applyFont="1" applyFill="1" applyBorder="1"/>
    <xf numFmtId="0" fontId="8" fillId="2" borderId="14" xfId="0" applyFont="1" applyFill="1" applyBorder="1" applyAlignment="1">
      <alignment horizontal="left" wrapText="1"/>
    </xf>
    <xf numFmtId="0" fontId="8" fillId="2" borderId="15" xfId="0" applyFont="1" applyFill="1" applyBorder="1" applyAlignment="1">
      <alignment horizontal="center" wrapText="1"/>
    </xf>
    <xf numFmtId="0" fontId="17" fillId="4" borderId="0" xfId="0" applyFont="1" applyFill="1" applyBorder="1" applyAlignment="1"/>
    <xf numFmtId="2" fontId="7" fillId="0" borderId="1" xfId="0" applyNumberFormat="1" applyFont="1" applyFill="1" applyBorder="1" applyAlignment="1">
      <alignment horizontal="right" vertical="top" wrapText="1"/>
    </xf>
    <xf numFmtId="2" fontId="7" fillId="0" borderId="0" xfId="0" applyNumberFormat="1" applyFont="1" applyBorder="1" applyAlignment="1">
      <alignment horizontal="right" vertical="top" wrapText="1"/>
    </xf>
    <xf numFmtId="2" fontId="7" fillId="0" borderId="0" xfId="0" applyNumberFormat="1" applyFont="1" applyFill="1" applyBorder="1" applyAlignment="1">
      <alignment horizontal="right" vertical="top" wrapText="1"/>
    </xf>
    <xf numFmtId="2" fontId="0" fillId="0" borderId="0" xfId="0" applyNumberFormat="1" applyBorder="1" applyAlignment="1">
      <alignment horizontal="right"/>
    </xf>
    <xf numFmtId="164" fontId="7" fillId="0" borderId="0" xfId="0" applyNumberFormat="1" applyFont="1"/>
    <xf numFmtId="0" fontId="7" fillId="0" borderId="1" xfId="0" applyFont="1" applyFill="1" applyBorder="1" applyAlignment="1">
      <alignment wrapText="1"/>
    </xf>
    <xf numFmtId="0" fontId="8" fillId="0" borderId="1" xfId="0" applyFont="1" applyFill="1" applyBorder="1" applyAlignment="1">
      <alignment horizontal="center" wrapText="1"/>
    </xf>
    <xf numFmtId="0" fontId="7" fillId="0" borderId="1" xfId="0" applyNumberFormat="1" applyFont="1" applyBorder="1" applyAlignment="1">
      <alignment horizontal="right" vertical="top" wrapText="1"/>
    </xf>
    <xf numFmtId="0" fontId="7" fillId="0" borderId="1" xfId="0" applyNumberFormat="1" applyFont="1" applyBorder="1"/>
    <xf numFmtId="0" fontId="7" fillId="0" borderId="1" xfId="0" applyNumberFormat="1" applyFont="1" applyFill="1" applyBorder="1" applyAlignment="1">
      <alignment horizontal="right" vertical="top" wrapText="1"/>
    </xf>
    <xf numFmtId="0" fontId="7" fillId="0" borderId="9" xfId="0" applyNumberFormat="1" applyFont="1" applyBorder="1"/>
    <xf numFmtId="1" fontId="7" fillId="0" borderId="9" xfId="0" applyNumberFormat="1" applyFont="1" applyFill="1" applyBorder="1" applyAlignment="1">
      <alignment horizontal="right" vertical="top" wrapText="1"/>
    </xf>
    <xf numFmtId="0" fontId="11" fillId="2" borderId="0" xfId="0" applyFont="1" applyFill="1" applyBorder="1"/>
    <xf numFmtId="1" fontId="7" fillId="0" borderId="0" xfId="0" applyNumberFormat="1" applyFont="1" applyFill="1" applyBorder="1" applyAlignment="1">
      <alignment horizontal="right" vertical="top" wrapText="1"/>
    </xf>
    <xf numFmtId="2" fontId="7" fillId="0" borderId="0" xfId="0" applyNumberFormat="1" applyFont="1"/>
    <xf numFmtId="0" fontId="9" fillId="4" borderId="17" xfId="0" applyFont="1" applyFill="1" applyBorder="1"/>
    <xf numFmtId="0" fontId="0" fillId="0" borderId="17" xfId="0" applyBorder="1"/>
    <xf numFmtId="0" fontId="9" fillId="0" borderId="17" xfId="0" applyFont="1" applyFill="1" applyBorder="1"/>
    <xf numFmtId="1" fontId="7" fillId="0" borderId="0" xfId="0" quotePrefix="1" applyNumberFormat="1" applyFont="1" applyBorder="1" applyAlignment="1">
      <alignment horizontal="left"/>
    </xf>
    <xf numFmtId="0" fontId="7" fillId="0" borderId="0" xfId="0" quotePrefix="1" applyFont="1"/>
    <xf numFmtId="0" fontId="7" fillId="0" borderId="9" xfId="0" applyNumberFormat="1" applyFont="1" applyFill="1" applyBorder="1" applyAlignment="1">
      <alignment horizontal="right" vertical="top" wrapText="1"/>
    </xf>
    <xf numFmtId="0" fontId="18" fillId="0" borderId="13" xfId="0" applyFont="1" applyFill="1" applyBorder="1"/>
    <xf numFmtId="0" fontId="1" fillId="0" borderId="0" xfId="0" applyFont="1"/>
    <xf numFmtId="15" fontId="25" fillId="0" borderId="1" xfId="0" applyNumberFormat="1" applyFont="1" applyBorder="1"/>
    <xf numFmtId="15" fontId="25" fillId="0" borderId="1" xfId="0" applyNumberFormat="1" applyFont="1" applyBorder="1" applyAlignment="1">
      <alignment horizontal="right"/>
    </xf>
    <xf numFmtId="0" fontId="8" fillId="2" borderId="26" xfId="0" applyFont="1" applyFill="1" applyBorder="1" applyAlignment="1">
      <alignment horizontal="center" wrapText="1"/>
    </xf>
    <xf numFmtId="15" fontId="25" fillId="0" borderId="8" xfId="0" applyNumberFormat="1" applyFont="1" applyBorder="1"/>
    <xf numFmtId="0" fontId="1" fillId="0" borderId="1" xfId="0" applyNumberFormat="1" applyFont="1" applyFill="1" applyBorder="1"/>
    <xf numFmtId="0" fontId="1" fillId="0" borderId="1" xfId="0" applyNumberFormat="1" applyFont="1" applyBorder="1"/>
    <xf numFmtId="2" fontId="1" fillId="0" borderId="1" xfId="0" applyNumberFormat="1" applyFont="1" applyBorder="1"/>
    <xf numFmtId="15" fontId="7" fillId="0" borderId="1" xfId="0" applyNumberFormat="1" applyFont="1" applyBorder="1"/>
    <xf numFmtId="0" fontId="8" fillId="2" borderId="10" xfId="0" applyFont="1" applyFill="1" applyBorder="1" applyAlignment="1">
      <alignment horizontal="center" wrapText="1"/>
    </xf>
    <xf numFmtId="0" fontId="7" fillId="0" borderId="1" xfId="0" applyFont="1" applyBorder="1"/>
    <xf numFmtId="0" fontId="28" fillId="3" borderId="0" xfId="0" applyFont="1" applyFill="1" applyAlignment="1"/>
    <xf numFmtId="0" fontId="1" fillId="0" borderId="0" xfId="0" applyFont="1" applyFill="1"/>
    <xf numFmtId="0" fontId="0" fillId="0" borderId="0" xfId="0" applyFill="1"/>
    <xf numFmtId="0" fontId="28" fillId="0" borderId="0" xfId="0" applyFont="1" applyFill="1" applyAlignment="1"/>
    <xf numFmtId="2" fontId="1" fillId="0" borderId="0" xfId="0" applyNumberFormat="1" applyFont="1" applyFill="1" applyAlignment="1">
      <alignment horizontal="right"/>
    </xf>
    <xf numFmtId="0" fontId="28" fillId="18" borderId="1" xfId="0" applyFont="1" applyFill="1" applyBorder="1" applyAlignment="1"/>
    <xf numFmtId="0" fontId="0" fillId="0" borderId="1" xfId="0" applyBorder="1" applyAlignment="1">
      <alignment wrapText="1"/>
    </xf>
    <xf numFmtId="0" fontId="28" fillId="17" borderId="1" xfId="0" applyFont="1" applyFill="1" applyBorder="1" applyAlignment="1"/>
    <xf numFmtId="0" fontId="1" fillId="7" borderId="1" xfId="0" applyFont="1" applyFill="1" applyBorder="1"/>
    <xf numFmtId="0" fontId="1" fillId="0" borderId="0" xfId="0" applyFont="1" applyFill="1" applyAlignment="1">
      <alignment horizontal="right"/>
    </xf>
    <xf numFmtId="2" fontId="1" fillId="0" borderId="0" xfId="0" applyNumberFormat="1" applyFont="1" applyFill="1"/>
    <xf numFmtId="0" fontId="0" fillId="0" borderId="27" xfId="0" applyFill="1" applyBorder="1"/>
    <xf numFmtId="0" fontId="0" fillId="0" borderId="27" xfId="0" applyBorder="1"/>
    <xf numFmtId="0" fontId="8" fillId="2" borderId="28" xfId="0" applyFont="1" applyFill="1" applyBorder="1" applyAlignment="1">
      <alignment horizontal="center"/>
    </xf>
    <xf numFmtId="49" fontId="8" fillId="2" borderId="28" xfId="0" applyNumberFormat="1" applyFont="1" applyFill="1" applyBorder="1" applyAlignment="1">
      <alignment horizontal="center" vertical="top" wrapText="1"/>
    </xf>
    <xf numFmtId="0" fontId="0" fillId="0" borderId="30" xfId="0" applyFill="1" applyBorder="1"/>
    <xf numFmtId="0" fontId="0" fillId="0" borderId="28" xfId="0" applyFill="1" applyBorder="1"/>
    <xf numFmtId="0" fontId="0" fillId="0" borderId="28" xfId="0" applyBorder="1"/>
    <xf numFmtId="0" fontId="10" fillId="0" borderId="31" xfId="0" applyFont="1" applyFill="1" applyBorder="1" applyAlignment="1">
      <alignment horizontal="center"/>
    </xf>
    <xf numFmtId="15" fontId="1" fillId="0" borderId="32" xfId="0" applyNumberFormat="1" applyFont="1" applyFill="1" applyBorder="1" applyAlignment="1">
      <alignment vertical="top" wrapText="1"/>
    </xf>
    <xf numFmtId="15" fontId="10" fillId="0" borderId="32" xfId="0" applyNumberFormat="1" applyFont="1" applyFill="1" applyBorder="1" applyAlignment="1">
      <alignment vertical="top" wrapText="1"/>
    </xf>
    <xf numFmtId="0" fontId="0" fillId="0" borderId="0" xfId="0" applyFill="1" applyBorder="1"/>
    <xf numFmtId="15" fontId="29" fillId="0" borderId="32" xfId="0" applyNumberFormat="1" applyFont="1" applyFill="1" applyBorder="1" applyAlignment="1">
      <alignment vertical="top" wrapText="1"/>
    </xf>
    <xf numFmtId="15" fontId="29" fillId="0" borderId="31" xfId="0" applyNumberFormat="1" applyFont="1" applyFill="1" applyBorder="1" applyAlignment="1">
      <alignment horizontal="right" vertical="top" wrapText="1"/>
    </xf>
    <xf numFmtId="0" fontId="30" fillId="0" borderId="0" xfId="0" applyFont="1" applyFill="1" applyBorder="1"/>
    <xf numFmtId="0" fontId="7" fillId="18" borderId="0" xfId="0" applyFont="1" applyFill="1" applyBorder="1"/>
    <xf numFmtId="15" fontId="1" fillId="0" borderId="32" xfId="0" applyNumberFormat="1" applyFont="1" applyFill="1" applyBorder="1" applyAlignment="1">
      <alignment horizontal="right" vertical="top" wrapText="1"/>
    </xf>
    <xf numFmtId="0" fontId="0" fillId="0" borderId="31" xfId="0" applyFill="1" applyBorder="1" applyAlignment="1"/>
    <xf numFmtId="0" fontId="0" fillId="0" borderId="35" xfId="0" applyFill="1" applyBorder="1" applyAlignment="1"/>
    <xf numFmtId="0" fontId="31" fillId="0" borderId="32" xfId="0" applyFont="1" applyFill="1" applyBorder="1" applyAlignment="1">
      <alignment horizontal="center"/>
    </xf>
    <xf numFmtId="0" fontId="11" fillId="0" borderId="0" xfId="0" applyFont="1" applyFill="1" applyBorder="1" applyAlignment="1">
      <alignment horizontal="right"/>
    </xf>
    <xf numFmtId="15" fontId="32" fillId="0" borderId="0" xfId="0" applyNumberFormat="1" applyFont="1" applyFill="1" applyBorder="1" applyAlignment="1">
      <alignment horizontal="center" vertical="top" wrapText="1"/>
    </xf>
    <xf numFmtId="0" fontId="1" fillId="0" borderId="0" xfId="0" applyFont="1" applyFill="1" applyBorder="1"/>
    <xf numFmtId="0" fontId="1" fillId="0" borderId="0" xfId="0" applyFont="1" applyFill="1" applyBorder="1" applyAlignment="1">
      <alignment horizontal="right"/>
    </xf>
    <xf numFmtId="2" fontId="0" fillId="0" borderId="0" xfId="0" applyNumberFormat="1"/>
    <xf numFmtId="0" fontId="0" fillId="5" borderId="11" xfId="0" applyFill="1" applyBorder="1"/>
    <xf numFmtId="0" fontId="34" fillId="0" borderId="0" xfId="0" applyFont="1" applyBorder="1"/>
    <xf numFmtId="0" fontId="7" fillId="0" borderId="1" xfId="0" applyFont="1" applyBorder="1" applyAlignment="1">
      <alignment vertical="top"/>
    </xf>
    <xf numFmtId="0" fontId="7" fillId="5" borderId="9" xfId="0" applyFont="1" applyFill="1" applyBorder="1" applyAlignment="1">
      <alignment horizontal="left" vertical="top" wrapText="1"/>
    </xf>
    <xf numFmtId="0" fontId="0" fillId="0" borderId="31" xfId="0" applyFill="1" applyBorder="1" applyAlignment="1"/>
    <xf numFmtId="0" fontId="0" fillId="0" borderId="35" xfId="0" applyFill="1" applyBorder="1" applyAlignment="1"/>
    <xf numFmtId="0" fontId="0" fillId="0" borderId="31" xfId="0" applyFill="1" applyBorder="1" applyAlignment="1"/>
    <xf numFmtId="0" fontId="0" fillId="0" borderId="35" xfId="0" applyFill="1" applyBorder="1" applyAlignment="1"/>
    <xf numFmtId="15" fontId="1" fillId="0" borderId="32" xfId="0" applyNumberFormat="1" applyFont="1" applyFill="1" applyBorder="1" applyAlignment="1">
      <alignment vertical="top" wrapText="1"/>
    </xf>
    <xf numFmtId="15" fontId="29" fillId="0" borderId="38" xfId="0" applyNumberFormat="1" applyFont="1" applyFill="1" applyBorder="1" applyAlignment="1">
      <alignment vertical="top" wrapText="1"/>
    </xf>
    <xf numFmtId="15" fontId="29" fillId="0" borderId="39" xfId="0" applyNumberFormat="1" applyFont="1" applyFill="1" applyBorder="1" applyAlignment="1">
      <alignment horizontal="right" vertical="top" wrapText="1"/>
    </xf>
    <xf numFmtId="15" fontId="1" fillId="0" borderId="40" xfId="0" applyNumberFormat="1" applyFont="1" applyFill="1" applyBorder="1" applyAlignment="1">
      <alignment vertical="top" wrapText="1"/>
    </xf>
    <xf numFmtId="0" fontId="0" fillId="0" borderId="41" xfId="0" applyFill="1" applyBorder="1" applyAlignment="1">
      <alignment vertical="top" wrapText="1"/>
    </xf>
    <xf numFmtId="0" fontId="1" fillId="0" borderId="1" xfId="0" applyFont="1" applyBorder="1" applyAlignment="1">
      <alignment vertical="center"/>
    </xf>
    <xf numFmtId="0" fontId="31" fillId="0" borderId="32" xfId="0" applyFont="1" applyFill="1" applyBorder="1" applyAlignment="1">
      <alignment horizontal="left"/>
    </xf>
    <xf numFmtId="2" fontId="7" fillId="0" borderId="0" xfId="0" applyNumberFormat="1" applyFont="1" applyFill="1" applyBorder="1" applyAlignment="1">
      <alignment vertical="top" wrapText="1"/>
    </xf>
    <xf numFmtId="2" fontId="7" fillId="0" borderId="0" xfId="0" applyNumberFormat="1" applyFont="1" applyFill="1"/>
    <xf numFmtId="15" fontId="25" fillId="0" borderId="8" xfId="0" applyNumberFormat="1" applyFont="1" applyBorder="1" applyAlignment="1">
      <alignment horizontal="right"/>
    </xf>
    <xf numFmtId="2" fontId="4" fillId="0" borderId="1" xfId="0" applyNumberFormat="1" applyFont="1" applyFill="1" applyBorder="1" applyAlignment="1">
      <alignment vertical="top"/>
    </xf>
    <xf numFmtId="2" fontId="4" fillId="0" borderId="1" xfId="0" applyNumberFormat="1" applyFont="1" applyBorder="1" applyAlignment="1">
      <alignment vertical="top"/>
    </xf>
    <xf numFmtId="2" fontId="4" fillId="0" borderId="1" xfId="0" quotePrefix="1" applyNumberFormat="1" applyFont="1" applyBorder="1" applyAlignment="1">
      <alignment vertical="top"/>
    </xf>
    <xf numFmtId="0" fontId="0" fillId="0" borderId="31" xfId="0" applyFill="1" applyBorder="1" applyAlignment="1"/>
    <xf numFmtId="0" fontId="1" fillId="0" borderId="35" xfId="0" applyFont="1" applyFill="1" applyBorder="1" applyAlignment="1"/>
    <xf numFmtId="0" fontId="29" fillId="0" borderId="32" xfId="0" applyNumberFormat="1" applyFont="1" applyFill="1" applyBorder="1" applyAlignment="1">
      <alignment vertical="top" wrapText="1"/>
    </xf>
    <xf numFmtId="0" fontId="14" fillId="0" borderId="0" xfId="0" applyFont="1" applyFill="1" applyBorder="1" applyAlignment="1">
      <alignment horizontal="right"/>
    </xf>
    <xf numFmtId="0" fontId="1" fillId="0" borderId="0" xfId="0" quotePrefix="1" applyFont="1" applyFill="1" applyBorder="1"/>
    <xf numFmtId="2" fontId="0" fillId="0" borderId="0" xfId="0" applyNumberFormat="1" applyBorder="1"/>
    <xf numFmtId="0" fontId="33" fillId="0" borderId="0" xfId="0" applyFont="1" applyFill="1" applyBorder="1" applyAlignment="1">
      <alignment horizontal="right"/>
    </xf>
    <xf numFmtId="0" fontId="1" fillId="0" borderId="0" xfId="0" applyFont="1" applyFill="1" applyBorder="1" applyAlignment="1">
      <alignment horizontal="right" vertical="top"/>
    </xf>
    <xf numFmtId="0" fontId="1" fillId="0" borderId="0" xfId="0" applyFont="1" applyFill="1" applyBorder="1" applyAlignment="1">
      <alignment vertical="top"/>
    </xf>
    <xf numFmtId="0" fontId="1" fillId="0" borderId="0" xfId="0" applyFont="1" applyFill="1" applyBorder="1" applyAlignment="1">
      <alignment horizontal="left" vertical="top"/>
    </xf>
    <xf numFmtId="0" fontId="7" fillId="19" borderId="0" xfId="0" applyFont="1" applyFill="1"/>
    <xf numFmtId="0" fontId="9" fillId="20" borderId="0" xfId="0" applyFont="1" applyFill="1"/>
    <xf numFmtId="0" fontId="7" fillId="20" borderId="0" xfId="0" applyFont="1" applyFill="1"/>
    <xf numFmtId="0" fontId="28" fillId="0" borderId="1" xfId="0" applyFont="1" applyFill="1" applyBorder="1" applyAlignment="1"/>
    <xf numFmtId="0" fontId="5" fillId="2" borderId="18"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16" xfId="0" applyFont="1" applyFill="1" applyBorder="1" applyAlignment="1">
      <alignment horizontal="center" vertical="top" wrapText="1"/>
    </xf>
    <xf numFmtId="0" fontId="3" fillId="0" borderId="0" xfId="0" applyFont="1" applyAlignment="1">
      <alignment horizontal="left" vertical="top"/>
    </xf>
    <xf numFmtId="15" fontId="1" fillId="0" borderId="31" xfId="0" applyNumberFormat="1" applyFont="1" applyFill="1" applyBorder="1" applyAlignment="1">
      <alignment vertical="top" wrapText="1"/>
    </xf>
    <xf numFmtId="0" fontId="0" fillId="0" borderId="35" xfId="0" applyBorder="1" applyAlignment="1">
      <alignment vertical="top" wrapText="1"/>
    </xf>
    <xf numFmtId="0" fontId="0" fillId="0" borderId="35" xfId="0" applyFill="1" applyBorder="1" applyAlignment="1">
      <alignment vertical="top" wrapText="1"/>
    </xf>
    <xf numFmtId="0" fontId="1" fillId="0" borderId="0" xfId="0" applyFont="1" applyFill="1" applyBorder="1" applyAlignment="1">
      <alignment horizontal="left"/>
    </xf>
    <xf numFmtId="15" fontId="1" fillId="0" borderId="32" xfId="0" applyNumberFormat="1" applyFont="1" applyFill="1" applyBorder="1" applyAlignment="1">
      <alignment vertical="top" wrapText="1"/>
    </xf>
    <xf numFmtId="0" fontId="0" fillId="0" borderId="32" xfId="0" applyFill="1" applyBorder="1" applyAlignment="1">
      <alignment vertical="top" wrapText="1"/>
    </xf>
    <xf numFmtId="0" fontId="1" fillId="0" borderId="31" xfId="0" applyFont="1" applyFill="1" applyBorder="1" applyAlignment="1"/>
    <xf numFmtId="0" fontId="0" fillId="0" borderId="35" xfId="0" applyFill="1" applyBorder="1" applyAlignment="1"/>
    <xf numFmtId="15" fontId="1" fillId="0" borderId="36" xfId="0" applyNumberFormat="1" applyFont="1" applyFill="1" applyBorder="1" applyAlignment="1">
      <alignment vertical="top" wrapText="1"/>
    </xf>
    <xf numFmtId="0" fontId="0" fillId="0" borderId="37" xfId="0" applyFill="1" applyBorder="1" applyAlignment="1">
      <alignment vertical="top" wrapText="1"/>
    </xf>
    <xf numFmtId="0" fontId="0" fillId="0" borderId="31" xfId="0" applyFill="1" applyBorder="1" applyAlignment="1"/>
    <xf numFmtId="49" fontId="8" fillId="2" borderId="28" xfId="0" applyNumberFormat="1" applyFont="1" applyFill="1" applyBorder="1" applyAlignment="1">
      <alignment horizontal="center" vertical="top" wrapText="1"/>
    </xf>
    <xf numFmtId="49" fontId="8" fillId="2" borderId="29" xfId="0" applyNumberFormat="1" applyFont="1" applyFill="1" applyBorder="1" applyAlignment="1">
      <alignment horizontal="center" vertical="top" wrapText="1"/>
    </xf>
    <xf numFmtId="15" fontId="10" fillId="0" borderId="33" xfId="0" applyNumberFormat="1" applyFont="1" applyFill="1" applyBorder="1" applyAlignment="1">
      <alignment vertical="top" wrapText="1"/>
    </xf>
    <xf numFmtId="15" fontId="10" fillId="0" borderId="34" xfId="0" applyNumberFormat="1" applyFont="1" applyFill="1" applyBorder="1" applyAlignment="1">
      <alignment vertical="top" wrapText="1"/>
    </xf>
    <xf numFmtId="0" fontId="6" fillId="0" borderId="0" xfId="0" applyFont="1" applyAlignment="1">
      <alignment horizontal="left" wrapText="1"/>
    </xf>
    <xf numFmtId="0" fontId="9" fillId="19" borderId="0" xfId="0" applyFont="1" applyFill="1" applyAlignment="1">
      <alignment horizontal="left" vertical="top"/>
    </xf>
    <xf numFmtId="0" fontId="9" fillId="0" borderId="11" xfId="0" applyFont="1" applyBorder="1" applyAlignment="1">
      <alignment horizontal="center" wrapText="1"/>
    </xf>
    <xf numFmtId="0" fontId="0" fillId="0" borderId="11" xfId="0" applyBorder="1" applyAlignment="1">
      <alignment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Border="1" applyAlignment="1">
      <alignment horizontal="left" wrapText="1"/>
    </xf>
    <xf numFmtId="0" fontId="9" fillId="4" borderId="0" xfId="0" applyFont="1" applyFill="1" applyAlignment="1">
      <alignment horizontal="left" vertical="top"/>
    </xf>
    <xf numFmtId="0" fontId="9" fillId="4" borderId="19" xfId="0" applyFont="1" applyFill="1" applyBorder="1" applyAlignment="1">
      <alignment vertical="justify" wrapText="1"/>
    </xf>
    <xf numFmtId="0" fontId="9" fillId="4" borderId="0" xfId="0" applyFont="1" applyFill="1" applyBorder="1" applyAlignment="1">
      <alignment vertical="justify" wrapText="1"/>
    </xf>
    <xf numFmtId="0" fontId="1"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9" fillId="0" borderId="20" xfId="0" applyFont="1" applyBorder="1" applyAlignment="1">
      <alignment horizontal="center" wrapText="1"/>
    </xf>
    <xf numFmtId="0" fontId="9" fillId="0" borderId="0" xfId="0" applyFont="1" applyBorder="1" applyAlignment="1">
      <alignment horizontal="center" wrapText="1"/>
    </xf>
    <xf numFmtId="0" fontId="0" fillId="0" borderId="0" xfId="0" applyAlignment="1">
      <alignment wrapText="1"/>
    </xf>
    <xf numFmtId="2" fontId="7" fillId="0" borderId="42" xfId="0" applyNumberFormat="1" applyFont="1" applyFill="1" applyBorder="1" applyAlignment="1">
      <alignment horizontal="center" vertical="top" wrapText="1"/>
    </xf>
    <xf numFmtId="0" fontId="20" fillId="4" borderId="21" xfId="0" applyFont="1" applyFill="1" applyBorder="1" applyAlignment="1">
      <alignment horizontal="center"/>
    </xf>
    <xf numFmtId="0" fontId="20" fillId="4" borderId="22" xfId="0" applyFont="1" applyFill="1" applyBorder="1" applyAlignment="1">
      <alignment horizontal="center"/>
    </xf>
    <xf numFmtId="0" fontId="18" fillId="2" borderId="23" xfId="0" applyFont="1" applyFill="1" applyBorder="1" applyAlignment="1">
      <alignment horizontal="center" wrapText="1"/>
    </xf>
    <xf numFmtId="0" fontId="18" fillId="2" borderId="24" xfId="0" applyFont="1" applyFill="1" applyBorder="1" applyAlignment="1">
      <alignment horizontal="center" wrapText="1"/>
    </xf>
    <xf numFmtId="0" fontId="18" fillId="2" borderId="25" xfId="0" applyFont="1" applyFill="1" applyBorder="1" applyAlignment="1">
      <alignment horizontal="center" wrapText="1"/>
    </xf>
    <xf numFmtId="0" fontId="36" fillId="0" borderId="10" xfId="0" applyFont="1"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35" fillId="0" borderId="10" xfId="0" applyFont="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36" fillId="0" borderId="5" xfId="0" applyFont="1" applyBorder="1" applyAlignment="1">
      <alignment horizontal="left" vertical="top" wrapText="1"/>
    </xf>
    <xf numFmtId="0" fontId="36" fillId="0" borderId="9" xfId="0" applyFont="1" applyBorder="1" applyAlignment="1">
      <alignment horizontal="left" vertical="top" wrapText="1"/>
    </xf>
    <xf numFmtId="0" fontId="20" fillId="0" borderId="0" xfId="0" applyFont="1" applyFill="1" applyAlignment="1">
      <alignment wrapText="1"/>
    </xf>
    <xf numFmtId="0" fontId="34" fillId="0" borderId="11" xfId="0" applyFont="1" applyBorder="1" applyAlignment="1">
      <alignment wrapText="1"/>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9" fillId="0" borderId="9" xfId="0" applyFont="1" applyBorder="1" applyAlignment="1">
      <alignment horizontal="left" vertical="top" wrapText="1"/>
    </xf>
    <xf numFmtId="0" fontId="12"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5" b="1" i="0" u="none" strike="noStrike" baseline="0">
                <a:solidFill>
                  <a:srgbClr val="000000"/>
                </a:solidFill>
                <a:latin typeface="Arial"/>
                <a:ea typeface="Arial"/>
                <a:cs typeface="Arial"/>
              </a:defRPr>
            </a:pPr>
            <a:r>
              <a:rPr lang="en-US"/>
              <a:t>SV wrt latest revised planned schedule for overall project (Jul '03)</a:t>
            </a:r>
          </a:p>
        </c:rich>
      </c:tx>
      <c:layout/>
      <c:spPr>
        <a:noFill/>
        <a:ln w="25400">
          <a:noFill/>
        </a:ln>
      </c:spPr>
    </c:title>
    <c:plotArea>
      <c:layout/>
      <c:scatterChart>
        <c:scatterStyle val="lineMarker"/>
        <c:ser>
          <c:idx val="0"/>
          <c:order val="0"/>
          <c:tx>
            <c:v>#REF!</c:v>
          </c:tx>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er>
        <c:axId val="110870912"/>
        <c:axId val="110872832"/>
      </c:scatterChart>
      <c:valAx>
        <c:axId val="110870912"/>
        <c:scaling>
          <c:orientation val="minMax"/>
        </c:scaling>
        <c:axPos val="b"/>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110872832"/>
        <c:crosses val="autoZero"/>
        <c:crossBetween val="midCat"/>
      </c:valAx>
      <c:valAx>
        <c:axId val="110872832"/>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110870912"/>
        <c:crosses val="autoZero"/>
        <c:crossBetween val="midCat"/>
        <c:majorUnit val="10"/>
        <c:minorUnit val="1"/>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layout/>
    </c:title>
    <c:view3D>
      <c:hPercent val="12"/>
      <c:depthPercent val="100"/>
      <c:rAngAx val="1"/>
    </c:view3D>
    <c:floor>
      <c:spPr>
        <a:solidFill>
          <a:srgbClr val="C0C0C0"/>
        </a:solidFill>
        <a:ln w="3175">
          <a:solidFill>
            <a:srgbClr val="000000"/>
          </a:solidFill>
          <a:prstDash val="solid"/>
        </a:ln>
      </c:spPr>
    </c:floor>
    <c:sideWall>
      <c:spPr>
        <a:solidFill>
          <a:srgbClr val="FFFFFF"/>
        </a:solidFill>
        <a:ln w="3175">
          <a:solidFill>
            <a:srgbClr val="000000"/>
          </a:solidFill>
          <a:prstDash val="solid"/>
        </a:ln>
      </c:spPr>
    </c:sideWall>
    <c:backWall>
      <c:spPr>
        <a:solidFill>
          <a:srgbClr val="FFFFFF"/>
        </a:solidFill>
        <a:ln w="3175">
          <a:solidFill>
            <a:srgbClr val="000000"/>
          </a:solidFill>
          <a:prstDash val="solid"/>
        </a:ln>
      </c:spPr>
    </c:backWall>
    <c:plotArea>
      <c:layout/>
      <c:bar3DChart>
        <c:barDir val="col"/>
        <c:grouping val="clustered"/>
        <c:ser>
          <c:idx val="3"/>
          <c:order val="0"/>
          <c:tx>
            <c:v/>
          </c:tx>
          <c:spPr>
            <a:solidFill>
              <a:srgbClr val="CCFFFF"/>
            </a:solidFill>
            <a:ln w="12700">
              <a:solidFill>
                <a:srgbClr val="000000"/>
              </a:solidFill>
              <a:prstDash val="solid"/>
            </a:ln>
          </c:spPr>
          <c:dLbls>
            <c:numFmt formatCode="0" sourceLinked="0"/>
            <c:spPr>
              <a:noFill/>
              <a:ln w="25400">
                <a:noFill/>
              </a:ln>
            </c:spPr>
            <c:txPr>
              <a:bodyPr/>
              <a:lstStyle/>
              <a:p>
                <a:pPr>
                  <a:defRPr sz="250" b="0" i="0" u="none" strike="noStrike" baseline="0">
                    <a:solidFill>
                      <a:srgbClr val="000000"/>
                    </a:solidFill>
                    <a:latin typeface="Arial"/>
                    <a:ea typeface="Arial"/>
                    <a:cs typeface="Arial"/>
                  </a:defRPr>
                </a:pPr>
                <a:endParaRPr lang="en-US"/>
              </a:p>
            </c:txPr>
            <c:showVal val="1"/>
          </c:dLbls>
          <c:cat>
            <c:strRef>
              <c:f>EV!#REF!</c:f>
              <c:strCache>
                <c:ptCount val="2"/>
                <c:pt idx="0">
                  <c:v>Jul '09</c:v>
                </c:pt>
              </c:strCache>
            </c:strRef>
          </c:cat>
          <c:val>
            <c:numRef>
              <c:f>EV!#REF!</c:f>
              <c:numCache>
                <c:formatCode>General</c:formatCode>
                <c:ptCount val="1"/>
                <c:pt idx="0">
                  <c:v>0</c:v>
                </c:pt>
              </c:numCache>
            </c:numRef>
          </c:val>
        </c:ser>
        <c:dLbls>
          <c:showVal val="1"/>
        </c:dLbls>
        <c:shape val="box"/>
        <c:axId val="90895872"/>
        <c:axId val="90897408"/>
        <c:axId val="0"/>
      </c:bar3DChart>
      <c:catAx>
        <c:axId val="90895872"/>
        <c:scaling>
          <c:orientation val="minMax"/>
        </c:scaling>
        <c:axPos val="b"/>
        <c:numFmt formatCode="General" sourceLinked="1"/>
        <c:tickLblPos val="low"/>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90897408"/>
        <c:crosses val="autoZero"/>
        <c:auto val="1"/>
        <c:lblAlgn val="ctr"/>
        <c:lblOffset val="100"/>
        <c:tickLblSkip val="1"/>
        <c:tickMarkSkip val="1"/>
      </c:catAx>
      <c:valAx>
        <c:axId val="90897408"/>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90895872"/>
        <c:crosses val="autoZero"/>
        <c:crossBetween val="between"/>
      </c:valAx>
      <c:spPr>
        <a:noFill/>
        <a:ln w="25400">
          <a:noFill/>
        </a:ln>
      </c:spPr>
    </c:plotArea>
    <c:legend>
      <c:legendPos val="b"/>
      <c:layout/>
      <c:spPr>
        <a:no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Voiceware (Feb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Voiceglo (Feb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Voiceware (Mar '05)</a:t>
            </a:r>
          </a:p>
        </c:rich>
      </c:tx>
      <c:layout/>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Voiceglo (Mar '05)</a:t>
            </a:r>
          </a:p>
        </c:rich>
      </c:tx>
      <c:layout/>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Distribution-BTTB </a:t>
            </a:r>
            <a:r>
              <a:rPr lang="en-US" sz="200" b="1" i="0" u="sng" strike="noStrike" baseline="0">
                <a:solidFill>
                  <a:srgbClr val="000000"/>
                </a:solidFill>
                <a:latin typeface="Arial"/>
                <a:cs typeface="Arial"/>
              </a:rPr>
              <a:t>(Jan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2"/>
              <c:dLblPos val="bestFit"/>
              <c:showCatName val="1"/>
              <c:showPercent val="1"/>
            </c:dLbl>
            <c:dLbl>
              <c:idx val="3"/>
              <c:dLblPos val="bestFit"/>
              <c:showCatName val="1"/>
              <c:showPercent val="1"/>
            </c:dLbl>
            <c:dLbl>
              <c:idx val="4"/>
              <c:dLblPos val="bestFit"/>
              <c:showCatName val="1"/>
              <c:showPercent val="1"/>
            </c:dLbl>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175" b="1" i="0" u="none" strike="noStrike" baseline="0">
                <a:solidFill>
                  <a:srgbClr val="000000"/>
                </a:solidFill>
                <a:latin typeface="Arial"/>
                <a:cs typeface="Arial"/>
              </a:rPr>
              <a:t>Phase-wise Effort Distribution-</a:t>
            </a:r>
            <a:r>
              <a:rPr lang="en-US" sz="175" b="1" i="0" u="sng" strike="noStrike" baseline="0">
                <a:solidFill>
                  <a:srgbClr val="000000"/>
                </a:solidFill>
                <a:latin typeface="Arial"/>
                <a:cs typeface="Arial"/>
              </a:rPr>
              <a:t>BTTB (Feb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2"/>
              <c:dLblPos val="bestFit"/>
              <c:showCatName val="1"/>
              <c:showPercent val="1"/>
            </c:dLbl>
            <c:dLbl>
              <c:idx val="3"/>
              <c:dLblPos val="bestFit"/>
              <c:showCatName val="1"/>
              <c:showPercent val="1"/>
            </c:dLbl>
            <c:dLbl>
              <c:idx val="4"/>
              <c:dLblPos val="bestFit"/>
              <c:showCatName val="1"/>
              <c:showPercent val="1"/>
            </c:dLbl>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Distribution-BTTB</a:t>
            </a:r>
            <a:r>
              <a:rPr lang="en-US" sz="200" b="1" i="0" u="sng" strike="noStrike" baseline="0">
                <a:solidFill>
                  <a:srgbClr val="000000"/>
                </a:solidFill>
                <a:latin typeface="Arial"/>
                <a:cs typeface="Arial"/>
              </a:rPr>
              <a:t> (Mar '05)</a:t>
            </a:r>
          </a:p>
        </c:rich>
      </c:tx>
      <c:layout/>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0"/>
              <c:layout/>
              <c:dLblPos val="bestFit"/>
              <c:showCatName val="1"/>
              <c:showPercent val="1"/>
            </c:dLbl>
            <c:dLbl>
              <c:idx val="2"/>
              <c:dLblPos val="bestFit"/>
              <c:showCatName val="1"/>
              <c:showPercent val="1"/>
            </c:dLbl>
            <c:dLbl>
              <c:idx val="3"/>
              <c:dLblPos val="bestFit"/>
              <c:showCatName val="1"/>
              <c:showPercent val="1"/>
            </c:dLbl>
            <c:dLbl>
              <c:idx val="4"/>
              <c:dLblPos val="bestFit"/>
              <c:showCatName val="1"/>
              <c:showPercent val="1"/>
            </c:dLbl>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Product (Jan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0"/>
              <c:dLblPos val="bestFit"/>
              <c:showCatName val="1"/>
              <c:showPercent val="1"/>
            </c:dLbl>
            <c:dLbl>
              <c:idx val="1"/>
              <c:dLblPos val="bestFit"/>
              <c:showCatName val="1"/>
              <c:showPercent val="1"/>
            </c:dLbl>
            <c:dLbl>
              <c:idx val="2"/>
              <c:dLblPos val="bestFit"/>
              <c:showCatName val="1"/>
              <c:showPercent val="1"/>
            </c:dLbl>
            <c:dLbl>
              <c:idx val="3"/>
              <c:dLblPos val="bestFit"/>
              <c:showCatName val="1"/>
              <c:showPercent val="1"/>
            </c:dLbl>
            <c:dLbl>
              <c:idx val="4"/>
              <c:dLblPos val="bestFit"/>
              <c:showCatName val="1"/>
              <c:showPercent val="1"/>
            </c:dLbl>
            <c:dLbl>
              <c:idx val="5"/>
              <c:dLblPos val="bestFit"/>
              <c:showCatName val="1"/>
              <c:showPercent val="1"/>
            </c:dLbl>
            <c:dLbl>
              <c:idx val="6"/>
              <c:dLblPos val="bestFit"/>
              <c:showCatName val="1"/>
              <c:showPercent val="1"/>
            </c:dLbl>
            <c:dLbl>
              <c:idx val="7"/>
              <c:dLblPos val="bestFit"/>
              <c:showCatName val="1"/>
              <c:showPercent val="1"/>
            </c:dLbl>
            <c:dLbl>
              <c:idx val="8"/>
              <c:dLblPos val="bestFit"/>
              <c:showCatName val="1"/>
              <c:showPercent val="1"/>
            </c:dLbl>
            <c:dLbl>
              <c:idx val="9"/>
              <c:dLblPos val="bestFit"/>
              <c:showCatName val="1"/>
              <c:showPercent val="1"/>
            </c:dLbl>
            <c:dLbl>
              <c:idx val="10"/>
              <c:dLblPos val="bestFit"/>
              <c:showCatName val="1"/>
              <c:showPercent val="1"/>
            </c:dLbl>
            <c:dLbl>
              <c:idx val="11"/>
              <c:dLblPos val="bestFit"/>
              <c:showCatName val="1"/>
              <c:showPercent val="1"/>
            </c:dLbl>
            <c:dLbl>
              <c:idx val="12"/>
              <c:dLblPos val="bestFit"/>
              <c:showCatName val="1"/>
              <c:showPercent val="1"/>
            </c:dLbl>
            <c:dLbl>
              <c:idx val="13"/>
              <c:dLblPos val="bestFit"/>
              <c:showCatName val="1"/>
              <c:showPercent val="1"/>
            </c:dLbl>
            <c:numFmt formatCode="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50" b="0" i="0" u="none" strike="noStrike" baseline="0">
                <a:solidFill>
                  <a:srgbClr val="000000"/>
                </a:solidFill>
                <a:latin typeface="Arial"/>
                <a:ea typeface="Arial"/>
                <a:cs typeface="Arial"/>
              </a:defRPr>
            </a:pPr>
            <a:r>
              <a:rPr lang="en-US" sz="275" b="1" i="0" u="none" strike="noStrike" baseline="0">
                <a:solidFill>
                  <a:srgbClr val="000000"/>
                </a:solidFill>
                <a:latin typeface="Arial"/>
                <a:cs typeface="Arial"/>
              </a:rPr>
              <a:t>Phase-wise Effort Distribution-</a:t>
            </a:r>
            <a:r>
              <a:rPr lang="en-US" sz="275" b="1" i="0" u="sng" strike="noStrike" baseline="0">
                <a:solidFill>
                  <a:srgbClr val="000000"/>
                </a:solidFill>
                <a:latin typeface="Arial"/>
                <a:cs typeface="Arial"/>
              </a:rPr>
              <a:t>Product (Feb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0"/>
              <c:dLblPos val="bestFit"/>
              <c:showCatName val="1"/>
              <c:showPercent val="1"/>
            </c:dLbl>
            <c:dLbl>
              <c:idx val="1"/>
              <c:dLblPos val="bestFit"/>
              <c:showCatName val="1"/>
              <c:showPercent val="1"/>
            </c:dLbl>
            <c:dLbl>
              <c:idx val="2"/>
              <c:dLblPos val="bestFit"/>
              <c:showCatName val="1"/>
              <c:showPercent val="1"/>
            </c:dLbl>
            <c:dLbl>
              <c:idx val="3"/>
              <c:dLblPos val="bestFit"/>
              <c:showCatName val="1"/>
              <c:showPercent val="1"/>
            </c:dLbl>
            <c:dLbl>
              <c:idx val="4"/>
              <c:dLblPos val="bestFit"/>
              <c:showCatName val="1"/>
              <c:showPercent val="1"/>
            </c:dLbl>
            <c:dLbl>
              <c:idx val="5"/>
              <c:dLblPos val="bestFit"/>
              <c:showCatName val="1"/>
              <c:showPercent val="1"/>
            </c:dLbl>
            <c:dLbl>
              <c:idx val="6"/>
              <c:dLblPos val="bestFit"/>
              <c:showCatName val="1"/>
              <c:showPercent val="1"/>
            </c:dLbl>
            <c:dLbl>
              <c:idx val="7"/>
              <c:dLblPos val="bestFit"/>
              <c:showCatName val="1"/>
              <c:showPercent val="1"/>
            </c:dLbl>
            <c:dLbl>
              <c:idx val="8"/>
              <c:dLblPos val="bestFit"/>
              <c:showCatName val="1"/>
              <c:showPercent val="1"/>
            </c:dLbl>
            <c:dLbl>
              <c:idx val="9"/>
              <c:dLblPos val="bestFit"/>
              <c:showCatName val="1"/>
              <c:showPercent val="1"/>
            </c:dLbl>
            <c:dLbl>
              <c:idx val="10"/>
              <c:dLblPos val="bestFit"/>
              <c:showCatName val="1"/>
              <c:showPercent val="1"/>
            </c:dLbl>
            <c:dLbl>
              <c:idx val="11"/>
              <c:dLblPos val="bestFit"/>
              <c:showCatName val="1"/>
              <c:showPercent val="1"/>
            </c:dLbl>
            <c:dLbl>
              <c:idx val="12"/>
              <c:dLblPos val="bestFit"/>
              <c:showCatName val="1"/>
              <c:showPercent val="1"/>
            </c:dLbl>
            <c:dLbl>
              <c:idx val="13"/>
              <c:dLblPos val="bestFit"/>
              <c:showCatName val="1"/>
              <c:showPercent val="1"/>
            </c:dLbl>
            <c:numFmt formatCode="0%" sourceLinked="0"/>
            <c:spPr>
              <a:noFill/>
              <a:ln w="25400">
                <a:noFill/>
              </a:ln>
            </c:spPr>
            <c:txPr>
              <a:bodyPr/>
              <a:lstStyle/>
              <a:p>
                <a:pPr>
                  <a:defRPr sz="250"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0" b="1" i="0" u="none" strike="noStrike" baseline="0">
                <a:solidFill>
                  <a:srgbClr val="000000"/>
                </a:solidFill>
                <a:latin typeface="Arial"/>
                <a:ea typeface="Arial"/>
                <a:cs typeface="Arial"/>
              </a:defRPr>
            </a:pPr>
            <a:r>
              <a:rPr lang="en-US"/>
              <a:t>SV till the milestone wrt initially planned schedule </a:t>
            </a:r>
          </a:p>
        </c:rich>
      </c:tx>
      <c:layout/>
      <c:spPr>
        <a:noFill/>
        <a:ln w="25400">
          <a:noFill/>
        </a:ln>
      </c:spPr>
    </c:title>
    <c:view3D>
      <c:hPercent val="13"/>
      <c:depthPercent val="9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bar3DChart>
        <c:barDir val="col"/>
        <c:grouping val="clustered"/>
        <c:ser>
          <c:idx val="0"/>
          <c:order val="0"/>
          <c:tx>
            <c:strRef>
              <c:f>'SV &amp; Delivery'!#REF!</c:f>
              <c:strCache>
                <c:ptCount val="1"/>
                <c:pt idx="0">
                  <c:v>#REF!</c:v>
                </c:pt>
              </c:strCache>
            </c:strRef>
          </c:tx>
          <c:spPr>
            <a:solidFill>
              <a:srgbClr val="000080"/>
            </a:solidFill>
            <a:ln w="12700">
              <a:solidFill>
                <a:srgbClr val="000000"/>
              </a:solidFill>
              <a:prstDash val="solid"/>
            </a:ln>
          </c:spPr>
          <c:dLbls>
            <c:dLbl>
              <c:idx val="7"/>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8"/>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9"/>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0"/>
              <c:delete val="1"/>
            </c:dLbl>
            <c:dLbl>
              <c:idx val="11"/>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2"/>
              <c:delete val="1"/>
            </c:dLbl>
            <c:dLbl>
              <c:idx val="13"/>
              <c:delete val="1"/>
            </c:dLbl>
            <c:numFmt formatCode="0.0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Val val="1"/>
          </c:dLbls>
          <c:cat>
            <c:numRef>
              <c:f>'SV &amp; Delivery'!#REF!</c:f>
              <c:numCache>
                <c:formatCode>General</c:formatCode>
                <c:ptCount val="1"/>
                <c:pt idx="0">
                  <c:v>1</c:v>
                </c:pt>
              </c:numCache>
            </c:numRef>
          </c:cat>
          <c:val>
            <c:numRef>
              <c:f>'SV &amp; Delivery'!#REF!</c:f>
              <c:numCache>
                <c:formatCode>General</c:formatCode>
                <c:ptCount val="1"/>
                <c:pt idx="0">
                  <c:v>1</c:v>
                </c:pt>
              </c:numCache>
            </c:numRef>
          </c:val>
        </c:ser>
        <c:dLbls>
          <c:showVal val="1"/>
        </c:dLbls>
        <c:gapWidth val="230"/>
        <c:gapDepth val="260"/>
        <c:shape val="box"/>
        <c:axId val="80501376"/>
        <c:axId val="80507648"/>
        <c:axId val="0"/>
      </c:bar3DChart>
      <c:catAx>
        <c:axId val="80501376"/>
        <c:scaling>
          <c:orientation val="minMax"/>
        </c:scaling>
        <c:axPos val="b"/>
        <c:title>
          <c:tx>
            <c:rich>
              <a:bodyPr/>
              <a:lstStyle/>
              <a:p>
                <a:pPr>
                  <a:defRPr sz="200" b="0" i="0" u="none" strike="noStrike" baseline="0">
                    <a:solidFill>
                      <a:srgbClr val="000000"/>
                    </a:solidFill>
                    <a:latin typeface="Arial"/>
                    <a:ea typeface="Arial"/>
                    <a:cs typeface="Arial"/>
                  </a:defRPr>
                </a:pPr>
                <a:r>
                  <a:rPr lang="en-US"/>
                  <a:t>Milestones</a:t>
                </a:r>
              </a:p>
            </c:rich>
          </c:tx>
          <c:layout/>
          <c:spPr>
            <a:noFill/>
            <a:ln w="25400">
              <a:noFill/>
            </a:ln>
          </c:spPr>
        </c:title>
        <c:numFmt formatCode="General" sourceLinked="1"/>
        <c:tickLblPos val="low"/>
        <c:spPr>
          <a:ln w="3175">
            <a:solidFill>
              <a:srgbClr val="000000"/>
            </a:solidFill>
            <a:prstDash val="solid"/>
          </a:ln>
        </c:spPr>
        <c:txPr>
          <a:bodyPr rot="-2700000" vert="horz"/>
          <a:lstStyle/>
          <a:p>
            <a:pPr>
              <a:defRPr sz="200" b="0" i="0" u="none" strike="noStrike" baseline="0">
                <a:solidFill>
                  <a:srgbClr val="000000"/>
                </a:solidFill>
                <a:latin typeface="Arial"/>
                <a:ea typeface="Arial"/>
                <a:cs typeface="Arial"/>
              </a:defRPr>
            </a:pPr>
            <a:endParaRPr lang="en-US"/>
          </a:p>
        </c:txPr>
        <c:crossAx val="80507648"/>
        <c:crosses val="autoZero"/>
        <c:auto val="1"/>
        <c:lblAlgn val="ctr"/>
        <c:lblOffset val="100"/>
        <c:tickLblSkip val="1"/>
        <c:tickMarkSkip val="1"/>
      </c:catAx>
      <c:valAx>
        <c:axId val="80507648"/>
        <c:scaling>
          <c:orientation val="minMax"/>
          <c:max val="10"/>
          <c:min val="0"/>
        </c:scaling>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en-US"/>
                  <a:t>SV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80501376"/>
        <c:crosses val="autoZero"/>
        <c:crossBetween val="between"/>
        <c:majorUnit val="2"/>
      </c:valAx>
      <c:spPr>
        <a:noFill/>
        <a:ln w="25400">
          <a:noFill/>
        </a:ln>
      </c:spPr>
    </c:plotArea>
    <c:legend>
      <c:legendPos val="r"/>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50" b="0" i="0" u="none" strike="noStrike" baseline="0">
                <a:solidFill>
                  <a:srgbClr val="000000"/>
                </a:solidFill>
                <a:latin typeface="Arial"/>
                <a:ea typeface="Arial"/>
                <a:cs typeface="Arial"/>
              </a:defRPr>
            </a:pPr>
            <a:r>
              <a:rPr lang="en-US" sz="275" b="1" i="0" u="none" strike="noStrike" baseline="0">
                <a:solidFill>
                  <a:srgbClr val="000000"/>
                </a:solidFill>
                <a:latin typeface="Arial"/>
                <a:cs typeface="Arial"/>
              </a:rPr>
              <a:t>Phase-wise Effort Distribution-</a:t>
            </a:r>
            <a:r>
              <a:rPr lang="en-US" sz="275" b="1" i="0" u="sng" strike="noStrike" baseline="0">
                <a:solidFill>
                  <a:srgbClr val="000000"/>
                </a:solidFill>
                <a:latin typeface="Arial"/>
                <a:cs typeface="Arial"/>
              </a:rPr>
              <a:t>Product (Mar '05)</a:t>
            </a:r>
          </a:p>
        </c:rich>
      </c:tx>
      <c:layout/>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dLbl>
              <c:idx val="0"/>
              <c:layout/>
              <c:dLblPos val="bestFit"/>
              <c:showCatName val="1"/>
              <c:showPercent val="1"/>
            </c:dLbl>
            <c:dLbl>
              <c:idx val="1"/>
              <c:dLblPos val="bestFit"/>
              <c:showCatName val="1"/>
              <c:showPercent val="1"/>
            </c:dLbl>
            <c:dLbl>
              <c:idx val="2"/>
              <c:dLblPos val="bestFit"/>
              <c:showCatName val="1"/>
              <c:showPercent val="1"/>
            </c:dLbl>
            <c:dLbl>
              <c:idx val="3"/>
              <c:dLblPos val="bestFit"/>
              <c:showCatName val="1"/>
              <c:showPercent val="1"/>
            </c:dLbl>
            <c:dLbl>
              <c:idx val="4"/>
              <c:dLblPos val="bestFit"/>
              <c:showCatName val="1"/>
              <c:showPercent val="1"/>
            </c:dLbl>
            <c:dLbl>
              <c:idx val="5"/>
              <c:dLblPos val="bestFit"/>
              <c:showCatName val="1"/>
              <c:showPercent val="1"/>
            </c:dLbl>
            <c:dLbl>
              <c:idx val="6"/>
              <c:dLblPos val="bestFit"/>
              <c:showCatName val="1"/>
              <c:showPercent val="1"/>
            </c:dLbl>
            <c:dLbl>
              <c:idx val="7"/>
              <c:dLblPos val="bestFit"/>
              <c:showCatName val="1"/>
              <c:showPercent val="1"/>
            </c:dLbl>
            <c:dLbl>
              <c:idx val="8"/>
              <c:dLblPos val="bestFit"/>
              <c:showCatName val="1"/>
              <c:showPercent val="1"/>
            </c:dLbl>
            <c:dLbl>
              <c:idx val="9"/>
              <c:dLblPos val="bestFit"/>
              <c:showCatName val="1"/>
              <c:showPercent val="1"/>
            </c:dLbl>
            <c:dLbl>
              <c:idx val="10"/>
              <c:dLblPos val="bestFit"/>
              <c:showCatName val="1"/>
              <c:showPercent val="1"/>
            </c:dLbl>
            <c:dLbl>
              <c:idx val="11"/>
              <c:dLblPos val="bestFit"/>
              <c:showCatName val="1"/>
              <c:showPercent val="1"/>
            </c:dLbl>
            <c:dLbl>
              <c:idx val="12"/>
              <c:dLblPos val="bestFit"/>
              <c:showCatName val="1"/>
              <c:showPercent val="1"/>
            </c:dLbl>
            <c:dLbl>
              <c:idx val="13"/>
              <c:dLblPos val="bestFit"/>
              <c:showCatName val="1"/>
              <c:showPercent val="1"/>
            </c:dLbl>
            <c:numFmt formatCode="0%" sourceLinked="0"/>
            <c:spPr>
              <a:noFill/>
              <a:ln w="25400">
                <a:noFill/>
              </a:ln>
            </c:spPr>
            <c:txPr>
              <a:bodyPr/>
              <a:lstStyle/>
              <a:p>
                <a:pPr>
                  <a:defRPr sz="250"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view3D>
      <c:hPercent val="102"/>
      <c:depthPercent val="10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bar3DChart>
        <c:barDir val="col"/>
        <c:grouping val="percentStacked"/>
        <c:ser>
          <c:idx val="0"/>
          <c:order val="0"/>
          <c:tx>
            <c:v>Phase 1</c:v>
          </c:tx>
          <c:spPr>
            <a:solidFill>
              <a:srgbClr val="9999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1"/>
            <c:showVal val="1"/>
          </c:dLbls>
          <c:cat>
            <c:numLit>
              <c:formatCode>General</c:formatCode>
              <c:ptCount val="1"/>
              <c:pt idx="0">
                <c:v>0</c:v>
              </c:pt>
            </c:numLit>
          </c:cat>
          <c:val>
            <c:numLit>
              <c:formatCode>General</c:formatCode>
              <c:ptCount val="1"/>
              <c:pt idx="0">
                <c:v>0</c:v>
              </c:pt>
            </c:numLit>
          </c:val>
        </c:ser>
        <c:ser>
          <c:idx val="1"/>
          <c:order val="1"/>
          <c:tx>
            <c:v>Phase 2</c:v>
          </c:tx>
          <c:spPr>
            <a:solidFill>
              <a:srgbClr val="993366"/>
            </a:solidFill>
            <a:ln w="12700">
              <a:solidFill>
                <a:srgbClr val="000000"/>
              </a:solidFill>
              <a:prstDash val="solid"/>
            </a:ln>
          </c:spPr>
          <c:dLbls>
            <c:dLbl>
              <c:idx val="0"/>
              <c:spPr>
                <a:noFill/>
                <a:ln w="25400">
                  <a:noFill/>
                </a:ln>
              </c:spPr>
              <c:txPr>
                <a:bodyPr/>
                <a:lstStyle/>
                <a:p>
                  <a:pPr>
                    <a:defRPr sz="800" b="0" i="0" u="none" strike="noStrike" baseline="0">
                      <a:solidFill>
                        <a:srgbClr val="000000"/>
                      </a:solidFill>
                      <a:latin typeface="Arial"/>
                      <a:ea typeface="Arial"/>
                      <a:cs typeface="Arial"/>
                    </a:defRPr>
                  </a:pPr>
                  <a:endParaRPr lang="en-US"/>
                </a:p>
              </c:txPr>
            </c:dLbl>
            <c:dLbl>
              <c:idx val="1"/>
              <c:spPr>
                <a:noFill/>
                <a:ln w="25400">
                  <a:noFill/>
                </a:ln>
              </c:spPr>
              <c:txPr>
                <a:bodyPr/>
                <a:lstStyle/>
                <a:p>
                  <a:pPr>
                    <a:defRPr sz="800" b="0" i="0" u="none" strike="noStrike" baseline="0">
                      <a:solidFill>
                        <a:srgbClr val="000000"/>
                      </a:solidFill>
                      <a:latin typeface="Arial"/>
                      <a:ea typeface="Arial"/>
                      <a:cs typeface="Arial"/>
                    </a:defRPr>
                  </a:pPr>
                  <a:endParaRPr lang="en-US"/>
                </a:p>
              </c:txPr>
            </c:dLbl>
            <c:dLbl>
              <c:idx val="2"/>
              <c:spPr>
                <a:noFill/>
                <a:ln w="25400">
                  <a:noFill/>
                </a:ln>
              </c:spPr>
              <c:txPr>
                <a:bodyPr/>
                <a:lstStyle/>
                <a:p>
                  <a:pPr>
                    <a:defRPr sz="800" b="0" i="0" u="none" strike="noStrike" baseline="0">
                      <a:solidFill>
                        <a:srgbClr val="000000"/>
                      </a:solidFill>
                      <a:latin typeface="Arial"/>
                      <a:ea typeface="Arial"/>
                      <a:cs typeface="Arial"/>
                    </a:defRPr>
                  </a:pPr>
                  <a:endParaRPr lang="en-US"/>
                </a:p>
              </c:txPr>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1"/>
            <c:showVal val="1"/>
          </c:dLbls>
          <c:cat>
            <c:numLit>
              <c:formatCode>General</c:formatCode>
              <c:ptCount val="1"/>
              <c:pt idx="0">
                <c:v>0</c:v>
              </c:pt>
            </c:numLit>
          </c:cat>
          <c:val>
            <c:numLit>
              <c:formatCode>General</c:formatCode>
              <c:ptCount val="1"/>
              <c:pt idx="0">
                <c:v>0</c:v>
              </c:pt>
            </c:numLit>
          </c:val>
        </c:ser>
        <c:dLbls>
          <c:showLegendKey val="1"/>
          <c:showVal val="1"/>
        </c:dLbls>
        <c:shape val="box"/>
        <c:axId val="110999424"/>
        <c:axId val="111000960"/>
        <c:axId val="0"/>
      </c:bar3DChart>
      <c:catAx>
        <c:axId val="110999424"/>
        <c:scaling>
          <c:orientation val="minMax"/>
        </c:scaling>
        <c:axPos val="b"/>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000960"/>
        <c:crosses val="autoZero"/>
        <c:auto val="1"/>
        <c:lblAlgn val="ctr"/>
        <c:lblOffset val="100"/>
        <c:tickLblSkip val="1"/>
        <c:tickMarkSkip val="1"/>
      </c:catAx>
      <c:valAx>
        <c:axId val="111000960"/>
        <c:scaling>
          <c:orientation val="minMax"/>
        </c:scaling>
        <c:axPos val="l"/>
        <c:majorGridlines>
          <c:spPr>
            <a:ln w="3175">
              <a:solidFill>
                <a:srgbClr val="000000"/>
              </a:solidFill>
              <a:prstDash val="solid"/>
            </a:ln>
          </c:spPr>
        </c:majorGridlines>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0999424"/>
        <c:crosses val="autoZero"/>
        <c:crossBetween val="between"/>
        <c:majorUnit val="0.2"/>
      </c:valAx>
      <c:spPr>
        <a:noFill/>
        <a:ln w="25400">
          <a:noFill/>
        </a:ln>
      </c:spPr>
    </c:plotArea>
    <c:legend>
      <c:legendPos val="r"/>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Project Closure</a:t>
            </a:r>
          </a:p>
        </c:rich>
      </c:tx>
      <c:layout/>
      <c:spPr>
        <a:noFill/>
        <a:ln w="25400">
          <a:noFill/>
        </a:ln>
      </c:spPr>
    </c:title>
    <c:plotArea>
      <c:layout/>
      <c:barChart>
        <c:barDir val="bar"/>
        <c:grouping val="clustered"/>
        <c:ser>
          <c:idx val="0"/>
          <c:order val="0"/>
          <c:tx>
            <c:strRef>
              <c:f>EV!#REF!</c:f>
              <c:strCache>
                <c:ptCount val="1"/>
                <c:pt idx="0">
                  <c:v>Project Closure</c:v>
                </c:pt>
              </c:strCache>
            </c:strRef>
          </c:tx>
          <c:spPr>
            <a:solidFill>
              <a:srgbClr val="9999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dLbls>
          <c:cat>
            <c:strRef>
              <c:f>EV!#REF!</c:f>
              <c:strCache>
                <c:ptCount val="1"/>
                <c:pt idx="0">
                  <c:v>Galaxie Coffee</c:v>
                </c:pt>
              </c:strCache>
            </c:strRef>
          </c:cat>
          <c:val>
            <c:numRef>
              <c:f>EV!#REF!</c:f>
              <c:numCache>
                <c:formatCode>General</c:formatCode>
                <c:ptCount val="1"/>
                <c:pt idx="0">
                  <c:v>8.99</c:v>
                </c:pt>
              </c:numCache>
            </c:numRef>
          </c:val>
        </c:ser>
        <c:dLbls>
          <c:showVal val="1"/>
        </c:dLbls>
        <c:axId val="111037824"/>
        <c:axId val="111080960"/>
      </c:barChart>
      <c:catAx>
        <c:axId val="111037824"/>
        <c:scaling>
          <c:orientation val="minMax"/>
        </c:scaling>
        <c:axPos val="l"/>
        <c:title>
          <c:tx>
            <c:rich>
              <a:bodyPr/>
              <a:lstStyle/>
              <a:p>
                <a:pPr>
                  <a:defRPr sz="1000" b="1" i="0" u="none" strike="noStrike" baseline="0">
                    <a:solidFill>
                      <a:srgbClr val="000000"/>
                    </a:solidFill>
                    <a:latin typeface="Arial"/>
                    <a:ea typeface="Arial"/>
                    <a:cs typeface="Arial"/>
                  </a:defRPr>
                </a:pPr>
                <a:r>
                  <a:rPr lang="en-US"/>
                  <a:t>Projects</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080960"/>
        <c:crosses val="autoZero"/>
        <c:auto val="1"/>
        <c:lblAlgn val="ctr"/>
        <c:lblOffset val="100"/>
        <c:tickLblSkip val="3"/>
        <c:tickMarkSkip val="1"/>
      </c:catAx>
      <c:valAx>
        <c:axId val="111080960"/>
        <c:scaling>
          <c:orientation val="minMax"/>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Effort Varience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037824"/>
        <c:crosses val="autoZero"/>
        <c:crossBetween val="between"/>
      </c:valAx>
      <c:spPr>
        <a:solidFill>
          <a:srgbClr val="C0C0C0"/>
        </a:solidFill>
        <a:ln w="12700">
          <a:solidFill>
            <a:srgbClr val="808080"/>
          </a:solidFill>
          <a:prstDash val="solid"/>
        </a:ln>
      </c:spPr>
    </c:plotArea>
    <c:legend>
      <c:legendPos val="r"/>
      <c:legendEntry>
        <c:idx val="0"/>
        <c:txPr>
          <a:bodyPr/>
          <a:lstStyle/>
          <a:p>
            <a:pPr>
              <a:defRPr sz="595" b="0" i="0" u="none" strike="noStrike" baseline="0">
                <a:solidFill>
                  <a:srgbClr val="000000"/>
                </a:solidFill>
                <a:latin typeface="Arial"/>
                <a:ea typeface="Arial"/>
                <a:cs typeface="Arial"/>
              </a:defRPr>
            </a:pPr>
            <a:endParaRPr lang="en-US"/>
          </a:p>
        </c:txPr>
      </c:legendEntry>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EV for the phase of P1</a:t>
            </a:r>
          </a:p>
        </c:rich>
      </c:tx>
      <c:layout/>
      <c:spPr>
        <a:noFill/>
        <a:ln w="25400">
          <a:noFill/>
        </a:ln>
      </c:spPr>
    </c:title>
    <c:plotArea>
      <c:layout/>
      <c:barChart>
        <c:barDir val="bar"/>
        <c:grouping val="clustered"/>
        <c:varyColors val="1"/>
        <c:ser>
          <c:idx val="0"/>
          <c:order val="0"/>
          <c:tx>
            <c:strRef>
              <c:f>EV!#REF!</c:f>
              <c:strCache>
                <c:ptCount val="1"/>
              </c:strCache>
            </c:strRef>
          </c:tx>
          <c:spPr>
            <a:solidFill>
              <a:srgbClr val="9999FF"/>
            </a:solidFill>
            <a:ln w="12700">
              <a:solidFill>
                <a:srgbClr val="000000"/>
              </a:solidFill>
              <a:prstDash val="solid"/>
            </a:ln>
          </c:spPr>
          <c:dPt>
            <c:idx val="0"/>
            <c:spPr>
              <a:solidFill>
                <a:srgbClr val="9999FF"/>
              </a:solidFill>
              <a:ln w="12700">
                <a:solidFill>
                  <a:srgbClr val="000000"/>
                </a:solidFill>
                <a:prstDash val="solid"/>
              </a:ln>
            </c:spPr>
          </c:dPt>
          <c:cat>
            <c:numRef>
              <c:f>EV!#REF!</c:f>
              <c:numCache>
                <c:formatCode>General</c:formatCode>
                <c:ptCount val="1"/>
              </c:numCache>
            </c:numRef>
          </c:cat>
          <c:val>
            <c:numRef>
              <c:f>EV!#REF!</c:f>
              <c:numCache>
                <c:formatCode>General</c:formatCode>
                <c:ptCount val="1"/>
              </c:numCache>
            </c:numRef>
          </c:val>
        </c:ser>
        <c:gapWidth val="500"/>
        <c:overlap val="100"/>
        <c:axId val="111114496"/>
        <c:axId val="111124480"/>
      </c:barChart>
      <c:catAx>
        <c:axId val="111114496"/>
        <c:scaling>
          <c:orientation val="minMax"/>
        </c:scaling>
        <c:axPos val="l"/>
        <c:minorGridlines>
          <c:spPr>
            <a:ln w="3175">
              <a:solidFill>
                <a:srgbClr val="000000"/>
              </a:solidFill>
              <a:prstDash val="solid"/>
            </a:ln>
          </c:spPr>
        </c:min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124480"/>
        <c:crosses val="autoZero"/>
        <c:auto val="1"/>
        <c:lblAlgn val="ctr"/>
        <c:lblOffset val="100"/>
        <c:tickLblSkip val="1"/>
        <c:tickMarkSkip val="1"/>
      </c:catAx>
      <c:valAx>
        <c:axId val="111124480"/>
        <c:scaling>
          <c:orientation val="minMax"/>
          <c:max val="100"/>
          <c:min val="-100"/>
        </c:scaling>
        <c:axPos val="b"/>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114496"/>
        <c:crosses val="autoZero"/>
        <c:crossBetween val="between"/>
        <c:majorUnit val="25"/>
        <c:minorUnit val="25"/>
      </c:valAx>
      <c:spPr>
        <a:solidFill>
          <a:srgbClr val="C0C0C0"/>
        </a:solidFill>
        <a:ln w="12700">
          <a:solidFill>
            <a:srgbClr val="808080"/>
          </a:solidFill>
          <a:prstDash val="solid"/>
        </a:ln>
      </c:spPr>
    </c:plotArea>
    <c:legend>
      <c:legendPos val="b"/>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Project Closure</a:t>
            </a:r>
          </a:p>
        </c:rich>
      </c:tx>
      <c:layout/>
      <c:spPr>
        <a:noFill/>
        <a:ln w="25400">
          <a:noFill/>
        </a:ln>
      </c:spPr>
    </c:title>
    <c:plotArea>
      <c:layout/>
      <c:barChart>
        <c:barDir val="bar"/>
        <c:grouping val="clustered"/>
        <c:ser>
          <c:idx val="0"/>
          <c:order val="0"/>
          <c:tx>
            <c:strRef>
              <c:f>EV!#REF!</c:f>
              <c:strCache>
                <c:ptCount val="1"/>
                <c:pt idx="0">
                  <c:v>#REF!</c:v>
                </c:pt>
              </c:strCache>
            </c:strRef>
          </c:tx>
          <c:spPr>
            <a:solidFill>
              <a:srgbClr val="9999FF"/>
            </a:solidFill>
            <a:ln w="12700">
              <a:solidFill>
                <a:srgbClr val="000000"/>
              </a:solidFill>
              <a:prstDash val="solid"/>
            </a:ln>
          </c:spPr>
          <c:cat>
            <c:numRef>
              <c:f>EV!#REF!</c:f>
              <c:numCache>
                <c:formatCode>General</c:formatCode>
                <c:ptCount val="1"/>
                <c:pt idx="0">
                  <c:v>1</c:v>
                </c:pt>
              </c:numCache>
            </c:numRef>
          </c:cat>
          <c:val>
            <c:numRef>
              <c:f>EV!#REF!</c:f>
              <c:numCache>
                <c:formatCode>General</c:formatCode>
                <c:ptCount val="1"/>
                <c:pt idx="0">
                  <c:v>1</c:v>
                </c:pt>
              </c:numCache>
            </c:numRef>
          </c:val>
        </c:ser>
        <c:axId val="111132032"/>
        <c:axId val="111441408"/>
      </c:barChart>
      <c:catAx>
        <c:axId val="111132032"/>
        <c:scaling>
          <c:orientation val="minMax"/>
        </c:scaling>
        <c:axPos val="l"/>
        <c:title>
          <c:tx>
            <c:rich>
              <a:bodyPr/>
              <a:lstStyle/>
              <a:p>
                <a:pPr>
                  <a:defRPr sz="1000" b="1" i="0" u="none" strike="noStrike" baseline="0">
                    <a:solidFill>
                      <a:srgbClr val="000000"/>
                    </a:solidFill>
                    <a:latin typeface="Arial"/>
                    <a:ea typeface="Arial"/>
                    <a:cs typeface="Arial"/>
                  </a:defRPr>
                </a:pPr>
                <a:r>
                  <a:rPr lang="en-US"/>
                  <a:t>Projects</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441408"/>
        <c:crosses val="autoZero"/>
        <c:auto val="1"/>
        <c:lblAlgn val="ctr"/>
        <c:lblOffset val="100"/>
        <c:tickLblSkip val="3"/>
        <c:tickMarkSkip val="1"/>
      </c:catAx>
      <c:valAx>
        <c:axId val="111441408"/>
        <c:scaling>
          <c:orientation val="minMax"/>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Effort Varience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132032"/>
        <c:crosses val="autoZero"/>
        <c:crossBetween val="between"/>
      </c:valAx>
      <c:spPr>
        <a:solidFill>
          <a:srgbClr val="C0C0C0"/>
        </a:solidFill>
        <a:ln w="12700">
          <a:solidFill>
            <a:srgbClr val="808080"/>
          </a:solidFill>
          <a:prstDash val="solid"/>
        </a:ln>
      </c:spPr>
    </c:plotArea>
    <c:legend>
      <c:legendPos val="r"/>
      <c:legendEntry>
        <c:idx val="0"/>
        <c:txPr>
          <a:bodyPr/>
          <a:lstStyle/>
          <a:p>
            <a:pPr>
              <a:defRPr sz="595" b="0" i="0" u="none" strike="noStrike" baseline="0">
                <a:solidFill>
                  <a:srgbClr val="000000"/>
                </a:solidFill>
                <a:latin typeface="Arial"/>
                <a:ea typeface="Arial"/>
                <a:cs typeface="Arial"/>
              </a:defRPr>
            </a:pPr>
            <a:endParaRPr lang="en-US"/>
          </a:p>
        </c:txPr>
      </c:legendEntry>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EV for the phase of P1</a:t>
            </a:r>
          </a:p>
        </c:rich>
      </c:tx>
      <c:layout/>
      <c:spPr>
        <a:noFill/>
        <a:ln w="25400">
          <a:noFill/>
        </a:ln>
      </c:spPr>
    </c:title>
    <c:plotArea>
      <c:layout/>
      <c:barChart>
        <c:barDir val="bar"/>
        <c:grouping val="clustered"/>
        <c:varyColors val="1"/>
        <c:ser>
          <c:idx val="0"/>
          <c:order val="0"/>
          <c:tx>
            <c:strRef>
              <c:f>EV!#REF!</c:f>
              <c:strCache>
                <c:ptCount val="1"/>
                <c:pt idx="0">
                  <c:v>#REF!</c:v>
                </c:pt>
              </c:strCache>
            </c:strRef>
          </c:tx>
          <c:spPr>
            <a:solidFill>
              <a:srgbClr val="9999FF"/>
            </a:solidFill>
            <a:ln w="12700">
              <a:solidFill>
                <a:srgbClr val="000000"/>
              </a:solidFill>
              <a:prstDash val="solid"/>
            </a:ln>
          </c:spPr>
          <c:dPt>
            <c:idx val="0"/>
            <c:spPr>
              <a:solidFill>
                <a:srgbClr val="9999FF"/>
              </a:solidFill>
              <a:ln w="12700">
                <a:solidFill>
                  <a:srgbClr val="000000"/>
                </a:solidFill>
                <a:prstDash val="solid"/>
              </a:ln>
            </c:spPr>
          </c:dPt>
          <c:cat>
            <c:numRef>
              <c:f>EV!#REF!</c:f>
              <c:numCache>
                <c:formatCode>General</c:formatCode>
                <c:ptCount val="1"/>
                <c:pt idx="0">
                  <c:v>1</c:v>
                </c:pt>
              </c:numCache>
            </c:numRef>
          </c:cat>
          <c:val>
            <c:numRef>
              <c:f>EV!#REF!</c:f>
              <c:numCache>
                <c:formatCode>General</c:formatCode>
                <c:ptCount val="1"/>
                <c:pt idx="0">
                  <c:v>1</c:v>
                </c:pt>
              </c:numCache>
            </c:numRef>
          </c:val>
        </c:ser>
        <c:gapWidth val="500"/>
        <c:overlap val="100"/>
        <c:axId val="111470848"/>
        <c:axId val="111493120"/>
      </c:barChart>
      <c:catAx>
        <c:axId val="111470848"/>
        <c:scaling>
          <c:orientation val="minMax"/>
        </c:scaling>
        <c:axPos val="l"/>
        <c:minorGridlines>
          <c:spPr>
            <a:ln w="3175">
              <a:solidFill>
                <a:srgbClr val="000000"/>
              </a:solidFill>
              <a:prstDash val="solid"/>
            </a:ln>
          </c:spPr>
        </c:min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493120"/>
        <c:crosses val="autoZero"/>
        <c:auto val="1"/>
        <c:lblAlgn val="ctr"/>
        <c:lblOffset val="100"/>
        <c:tickLblSkip val="4"/>
        <c:tickMarkSkip val="1"/>
      </c:catAx>
      <c:valAx>
        <c:axId val="111493120"/>
        <c:scaling>
          <c:orientation val="minMax"/>
          <c:max val="100"/>
          <c:min val="-100"/>
        </c:scaling>
        <c:axPos val="b"/>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470848"/>
        <c:crosses val="autoZero"/>
        <c:crossBetween val="between"/>
        <c:majorUnit val="25"/>
        <c:minorUnit val="25"/>
      </c:valAx>
      <c:spPr>
        <a:solidFill>
          <a:srgbClr val="C0C0C0"/>
        </a:solidFill>
        <a:ln w="12700">
          <a:solidFill>
            <a:srgbClr val="808080"/>
          </a:solidFill>
          <a:prstDash val="solid"/>
        </a:ln>
      </c:spPr>
    </c:plotArea>
    <c:legend>
      <c:legendPos val="b"/>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5" b="1" i="0" u="none" strike="noStrike" baseline="0">
                <a:solidFill>
                  <a:srgbClr val="000000"/>
                </a:solidFill>
                <a:latin typeface="Arial"/>
                <a:ea typeface="Arial"/>
                <a:cs typeface="Arial"/>
              </a:defRPr>
            </a:pPr>
            <a:r>
              <a:rPr lang="en-US"/>
              <a:t>EV wrt latest revised planned schedule for overall project (Jul '03)</a:t>
            </a:r>
          </a:p>
        </c:rich>
      </c:tx>
      <c:layout/>
      <c:spPr>
        <a:noFill/>
        <a:ln w="25400">
          <a:noFill/>
        </a:ln>
      </c:spPr>
    </c:title>
    <c:plotArea>
      <c:layout/>
      <c:scatterChart>
        <c:scatterStyle val="lineMarker"/>
        <c:ser>
          <c:idx val="0"/>
          <c:order val="0"/>
          <c:tx>
            <c:v>#REF!</c:v>
          </c:tx>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er>
        <c:axId val="111524864"/>
        <c:axId val="111527040"/>
      </c:scatterChart>
      <c:valAx>
        <c:axId val="111524864"/>
        <c:scaling>
          <c:orientation val="minMax"/>
        </c:scaling>
        <c:axPos val="b"/>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111527040"/>
        <c:crosses val="autoZero"/>
        <c:crossBetween val="midCat"/>
      </c:valAx>
      <c:valAx>
        <c:axId val="111527040"/>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111524864"/>
        <c:crosses val="autoZero"/>
        <c:crossBetween val="midCat"/>
        <c:majorUnit val="10"/>
        <c:minorUnit val="1"/>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Project Closure</a:t>
            </a:r>
          </a:p>
        </c:rich>
      </c:tx>
      <c:layout/>
      <c:spPr>
        <a:noFill/>
        <a:ln w="25400">
          <a:noFill/>
        </a:ln>
      </c:spPr>
    </c:title>
    <c:plotArea>
      <c:layout/>
      <c:barChart>
        <c:barDir val="bar"/>
        <c:grouping val="clustered"/>
        <c:ser>
          <c:idx val="0"/>
          <c:order val="0"/>
          <c:tx>
            <c:strRef>
              <c:f>[1]EV!#REF!</c:f>
              <c:strCache>
                <c:ptCount val="1"/>
                <c:pt idx="0">
                  <c:v>#REF!</c:v>
                </c:pt>
              </c:strCache>
            </c:strRef>
          </c:tx>
          <c:spPr>
            <a:solidFill>
              <a:srgbClr val="9999FF"/>
            </a:solidFill>
            <a:ln w="12700">
              <a:solidFill>
                <a:srgbClr val="000000"/>
              </a:solidFill>
              <a:prstDash val="solid"/>
            </a:ln>
          </c:spPr>
          <c:cat>
            <c:numRef>
              <c:f>[1]EV!#REF!</c:f>
              <c:numCache>
                <c:formatCode>General</c:formatCode>
                <c:ptCount val="1"/>
                <c:pt idx="0">
                  <c:v>0</c:v>
                </c:pt>
              </c:numCache>
            </c:numRef>
          </c:cat>
          <c:val>
            <c:numRef>
              <c:f>[1]EV!#REF!</c:f>
              <c:numCache>
                <c:formatCode>General</c:formatCode>
                <c:ptCount val="1"/>
                <c:pt idx="0">
                  <c:v>0</c:v>
                </c:pt>
              </c:numCache>
            </c:numRef>
          </c:val>
        </c:ser>
        <c:axId val="111546752"/>
        <c:axId val="111548672"/>
      </c:barChart>
      <c:catAx>
        <c:axId val="111546752"/>
        <c:scaling>
          <c:orientation val="minMax"/>
        </c:scaling>
        <c:axPos val="l"/>
        <c:title>
          <c:tx>
            <c:rich>
              <a:bodyPr/>
              <a:lstStyle/>
              <a:p>
                <a:pPr>
                  <a:defRPr sz="1000" b="1" i="0" u="none" strike="noStrike" baseline="0">
                    <a:solidFill>
                      <a:srgbClr val="000000"/>
                    </a:solidFill>
                    <a:latin typeface="Arial"/>
                    <a:ea typeface="Arial"/>
                    <a:cs typeface="Arial"/>
                  </a:defRPr>
                </a:pPr>
                <a:r>
                  <a:rPr lang="en-US"/>
                  <a:t>Projects</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548672"/>
        <c:crosses val="autoZero"/>
        <c:auto val="1"/>
        <c:lblAlgn val="ctr"/>
        <c:lblOffset val="100"/>
        <c:tickLblSkip val="3"/>
        <c:tickMarkSkip val="1"/>
      </c:catAx>
      <c:valAx>
        <c:axId val="111548672"/>
        <c:scaling>
          <c:orientation val="minMax"/>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Effort Varience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546752"/>
        <c:crosses val="autoZero"/>
        <c:crossBetween val="between"/>
      </c:valAx>
      <c:spPr>
        <a:solidFill>
          <a:srgbClr val="C0C0C0"/>
        </a:solidFill>
        <a:ln w="12700">
          <a:solidFill>
            <a:srgbClr val="808080"/>
          </a:solidFill>
          <a:prstDash val="solid"/>
        </a:ln>
      </c:spPr>
    </c:plotArea>
    <c:legend>
      <c:legendPos val="r"/>
      <c:legendEntry>
        <c:idx val="0"/>
        <c:txPr>
          <a:bodyPr/>
          <a:lstStyle/>
          <a:p>
            <a:pPr>
              <a:defRPr sz="595" b="0" i="0" u="none" strike="noStrike" baseline="0">
                <a:solidFill>
                  <a:srgbClr val="000000"/>
                </a:solidFill>
                <a:latin typeface="Arial"/>
                <a:ea typeface="Arial"/>
                <a:cs typeface="Arial"/>
              </a:defRPr>
            </a:pPr>
            <a:endParaRPr lang="en-US"/>
          </a:p>
        </c:txPr>
      </c:legendEntry>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EV(%) Closed Projects</a:t>
            </a:r>
          </a:p>
        </c:rich>
      </c:tx>
      <c:layout>
        <c:manualLayout>
          <c:xMode val="edge"/>
          <c:yMode val="edge"/>
          <c:x val="0.33568149051791235"/>
          <c:y val="4.4198895027624314E-2"/>
        </c:manualLayout>
      </c:layout>
      <c:spPr>
        <a:noFill/>
        <a:ln w="25400">
          <a:noFill/>
        </a:ln>
      </c:spPr>
    </c:title>
    <c:plotArea>
      <c:layout>
        <c:manualLayout>
          <c:layoutTarget val="inner"/>
          <c:xMode val="edge"/>
          <c:yMode val="edge"/>
          <c:x val="0.17370931839907591"/>
          <c:y val="0.30386822305611061"/>
          <c:w val="0.57042384285101888"/>
          <c:h val="0.34806723731881745"/>
        </c:manualLayout>
      </c:layout>
      <c:barChart>
        <c:barDir val="col"/>
        <c:grouping val="clustered"/>
        <c:ser>
          <c:idx val="2"/>
          <c:order val="0"/>
          <c:tx>
            <c:strRef>
              <c:f>EV!$C$10</c:f>
              <c:strCache>
                <c:ptCount val="1"/>
                <c:pt idx="0">
                  <c:v>Project 1</c:v>
                </c:pt>
              </c:strCache>
            </c:strRef>
          </c:tx>
          <c:cat>
            <c:strRef>
              <c:f>EV!$B$13</c:f>
              <c:strCache>
                <c:ptCount val="1"/>
                <c:pt idx="0">
                  <c:v>EV(%)</c:v>
                </c:pt>
              </c:strCache>
            </c:strRef>
          </c:cat>
          <c:val>
            <c:numRef>
              <c:f>EV!$C$13</c:f>
              <c:numCache>
                <c:formatCode>0.00</c:formatCode>
                <c:ptCount val="1"/>
                <c:pt idx="0">
                  <c:v>0</c:v>
                </c:pt>
              </c:numCache>
            </c:numRef>
          </c:val>
        </c:ser>
        <c:ser>
          <c:idx val="0"/>
          <c:order val="1"/>
          <c:tx>
            <c:strRef>
              <c:f>EV!$D$10</c:f>
              <c:strCache>
                <c:ptCount val="1"/>
                <c:pt idx="0">
                  <c:v>Project 2</c:v>
                </c:pt>
              </c:strCache>
            </c:strRef>
          </c:tx>
          <c:cat>
            <c:strRef>
              <c:f>EV!$B$13</c:f>
              <c:strCache>
                <c:ptCount val="1"/>
                <c:pt idx="0">
                  <c:v>EV(%)</c:v>
                </c:pt>
              </c:strCache>
            </c:strRef>
          </c:cat>
          <c:val>
            <c:numRef>
              <c:f>EV!$D$13</c:f>
              <c:numCache>
                <c:formatCode>0.00</c:formatCode>
                <c:ptCount val="1"/>
                <c:pt idx="0">
                  <c:v>0</c:v>
                </c:pt>
              </c:numCache>
            </c:numRef>
          </c:val>
        </c:ser>
        <c:ser>
          <c:idx val="1"/>
          <c:order val="2"/>
          <c:tx>
            <c:strRef>
              <c:f>EV!$E$10</c:f>
              <c:strCache>
                <c:ptCount val="1"/>
                <c:pt idx="0">
                  <c:v>Project 3</c:v>
                </c:pt>
              </c:strCache>
            </c:strRef>
          </c:tx>
          <c:cat>
            <c:strRef>
              <c:f>EV!$B$13</c:f>
              <c:strCache>
                <c:ptCount val="1"/>
                <c:pt idx="0">
                  <c:v>EV(%)</c:v>
                </c:pt>
              </c:strCache>
            </c:strRef>
          </c:cat>
          <c:val>
            <c:numRef>
              <c:f>EV!$E$13</c:f>
              <c:numCache>
                <c:formatCode>0.00</c:formatCode>
                <c:ptCount val="1"/>
                <c:pt idx="0">
                  <c:v>0</c:v>
                </c:pt>
              </c:numCache>
            </c:numRef>
          </c:val>
        </c:ser>
        <c:ser>
          <c:idx val="3"/>
          <c:order val="3"/>
          <c:tx>
            <c:strRef>
              <c:f>EV!$F$10</c:f>
              <c:strCache>
                <c:ptCount val="1"/>
                <c:pt idx="0">
                  <c:v>Project 4</c:v>
                </c:pt>
              </c:strCache>
            </c:strRef>
          </c:tx>
          <c:cat>
            <c:strRef>
              <c:f>EV!$B$13</c:f>
              <c:strCache>
                <c:ptCount val="1"/>
                <c:pt idx="0">
                  <c:v>EV(%)</c:v>
                </c:pt>
              </c:strCache>
            </c:strRef>
          </c:cat>
          <c:val>
            <c:numRef>
              <c:f>EV!$F$13</c:f>
              <c:numCache>
                <c:formatCode>0.00</c:formatCode>
                <c:ptCount val="1"/>
                <c:pt idx="0">
                  <c:v>0</c:v>
                </c:pt>
              </c:numCache>
            </c:numRef>
          </c:val>
        </c:ser>
        <c:ser>
          <c:idx val="4"/>
          <c:order val="4"/>
          <c:tx>
            <c:strRef>
              <c:f>EV!$G$10</c:f>
              <c:strCache>
                <c:ptCount val="1"/>
                <c:pt idx="0">
                  <c:v>Project 5</c:v>
                </c:pt>
              </c:strCache>
            </c:strRef>
          </c:tx>
          <c:cat>
            <c:strRef>
              <c:f>EV!$B$13</c:f>
              <c:strCache>
                <c:ptCount val="1"/>
                <c:pt idx="0">
                  <c:v>EV(%)</c:v>
                </c:pt>
              </c:strCache>
            </c:strRef>
          </c:cat>
          <c:val>
            <c:numRef>
              <c:f>EV!$G$13</c:f>
              <c:numCache>
                <c:formatCode>0.00</c:formatCode>
                <c:ptCount val="1"/>
                <c:pt idx="0">
                  <c:v>0</c:v>
                </c:pt>
              </c:numCache>
            </c:numRef>
          </c:val>
        </c:ser>
        <c:axId val="111630208"/>
        <c:axId val="111636480"/>
      </c:barChart>
      <c:catAx>
        <c:axId val="111630208"/>
        <c:scaling>
          <c:orientation val="minMax"/>
        </c:scaling>
        <c:axPos val="b"/>
        <c:title>
          <c:tx>
            <c:rich>
              <a:bodyPr/>
              <a:lstStyle/>
              <a:p>
                <a:pPr>
                  <a:defRPr sz="800" b="1" i="0" u="none" strike="noStrike" baseline="0">
                    <a:solidFill>
                      <a:srgbClr val="000000"/>
                    </a:solidFill>
                    <a:latin typeface="Arial"/>
                    <a:ea typeface="Arial"/>
                    <a:cs typeface="Arial"/>
                  </a:defRPr>
                </a:pPr>
                <a:r>
                  <a:rPr lang="en-US"/>
                  <a:t>Project</a:t>
                </a:r>
              </a:p>
            </c:rich>
          </c:tx>
          <c:layout>
            <c:manualLayout>
              <c:xMode val="edge"/>
              <c:yMode val="edge"/>
              <c:x val="0.40845169001762138"/>
              <c:y val="0.80110729252766055"/>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636480"/>
        <c:crosses val="autoZero"/>
        <c:auto val="1"/>
        <c:lblAlgn val="ctr"/>
        <c:lblOffset val="100"/>
        <c:tickLblSkip val="1"/>
        <c:tickMarkSkip val="1"/>
      </c:catAx>
      <c:valAx>
        <c:axId val="111636480"/>
        <c:scaling>
          <c:orientation val="minMax"/>
        </c:scaling>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EV(%)</a:t>
                </a:r>
              </a:p>
            </c:rich>
          </c:tx>
          <c:layout>
            <c:manualLayout>
              <c:xMode val="edge"/>
              <c:yMode val="edge"/>
              <c:x val="3.7558685446009404E-2"/>
              <c:y val="0.38121662968924752"/>
            </c:manualLayout>
          </c:layout>
          <c:spPr>
            <a:noFill/>
            <a:ln w="25400">
              <a:noFill/>
            </a:ln>
          </c:spPr>
        </c:title>
        <c:numFmt formatCode="0.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630208"/>
        <c:crosses val="autoZero"/>
        <c:crossBetween val="between"/>
      </c:valAx>
      <c:spPr>
        <a:solidFill>
          <a:srgbClr val="C0C0C0"/>
        </a:solidFill>
        <a:ln w="12700">
          <a:solidFill>
            <a:srgbClr val="808080"/>
          </a:solidFill>
          <a:prstDash val="solid"/>
        </a:ln>
      </c:spPr>
    </c:plotArea>
    <c:legend>
      <c:legendPos val="r"/>
      <c:layout>
        <c:manualLayout>
          <c:xMode val="edge"/>
          <c:yMode val="edge"/>
          <c:x val="0.76995477677966362"/>
          <c:y val="0.3701669059323407"/>
          <c:w val="0.20959791997831254"/>
          <c:h val="0.54679891532895464"/>
        </c:manualLayout>
      </c:layout>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 Defects in Coding</a:t>
            </a:r>
          </a:p>
        </c:rich>
      </c:tx>
      <c:layout>
        <c:manualLayout>
          <c:xMode val="edge"/>
          <c:yMode val="edge"/>
          <c:x val="0.38369781312127238"/>
          <c:y val="4.2968750000000014E-2"/>
        </c:manualLayout>
      </c:layout>
      <c:spPr>
        <a:noFill/>
        <a:ln w="25400">
          <a:noFill/>
        </a:ln>
      </c:spPr>
    </c:title>
    <c:plotArea>
      <c:layout>
        <c:manualLayout>
          <c:layoutTarget val="inner"/>
          <c:xMode val="edge"/>
          <c:yMode val="edge"/>
          <c:x val="5.3677932405566585E-2"/>
          <c:y val="0.16796907037557673"/>
          <c:w val="0.93638170974154811"/>
          <c:h val="0.64843873679873865"/>
        </c:manualLayout>
      </c:layout>
      <c:barChart>
        <c:barDir val="col"/>
        <c:grouping val="clustered"/>
        <c:ser>
          <c:idx val="0"/>
          <c:order val="0"/>
          <c:tx>
            <c:strRef>
              <c:f>Defects!$I$12</c:f>
              <c:strCache>
                <c:ptCount val="1"/>
                <c:pt idx="0">
                  <c:v>Project 1</c:v>
                </c:pt>
              </c:strCache>
            </c:strRef>
          </c:tx>
          <c:spPr>
            <a:solidFill>
              <a:srgbClr val="9999FF"/>
            </a:solidFill>
            <a:ln w="12700">
              <a:solidFill>
                <a:srgbClr val="000000"/>
              </a:solidFill>
              <a:prstDash val="solid"/>
            </a:ln>
          </c:spPr>
          <c:dLbls>
            <c:dLbl>
              <c:idx val="0"/>
              <c:layout>
                <c:manualLayout>
                  <c:x val="-2.2507057393173852E-2"/>
                  <c:y val="2.2395653229968181E-2"/>
                </c:manualLayout>
              </c:layout>
              <c:dLblPos val="outEnd"/>
              <c:showVal val="1"/>
            </c:dLbl>
            <c:dLbl>
              <c:idx val="1"/>
              <c:layout>
                <c:manualLayout>
                  <c:xMode val="edge"/>
                  <c:yMode val="edge"/>
                  <c:x val="0.30815109343936381"/>
                  <c:y val="0.67187628150230694"/>
                </c:manualLayout>
              </c:layout>
              <c:dLblPos val="outEnd"/>
              <c:showVal val="1"/>
            </c:dLbl>
            <c:dLbl>
              <c:idx val="2"/>
              <c:layout>
                <c:manualLayout>
                  <c:xMode val="edge"/>
                  <c:yMode val="edge"/>
                  <c:x val="0.5089463220675946"/>
                  <c:y val="0.66406376660111865"/>
                </c:manualLayout>
              </c:layout>
              <c:dLblPos val="outEnd"/>
              <c:showVal val="1"/>
            </c:dLbl>
            <c:dLbl>
              <c:idx val="3"/>
              <c:layout>
                <c:manualLayout>
                  <c:xMode val="edge"/>
                  <c:yMode val="edge"/>
                  <c:x val="0.53280318091451251"/>
                  <c:y val="0.22265667468390313"/>
                </c:manualLayout>
              </c:layout>
              <c:dLblPos val="outEnd"/>
              <c:showVal val="1"/>
            </c:dLbl>
            <c:spPr>
              <a:noFill/>
              <a:ln w="25400">
                <a:noFill/>
              </a:ln>
            </c:spPr>
            <c:txPr>
              <a:bodyPr/>
              <a:lstStyle/>
              <a:p>
                <a:pPr>
                  <a:defRPr sz="700" b="0" i="0" u="none" strike="noStrike" baseline="0">
                    <a:solidFill>
                      <a:srgbClr val="000000"/>
                    </a:solidFill>
                    <a:latin typeface="Arial"/>
                    <a:ea typeface="Arial"/>
                    <a:cs typeface="Arial"/>
                  </a:defRPr>
                </a:pPr>
                <a:endParaRPr lang="en-US"/>
              </a:p>
            </c:txPr>
            <c:showVal val="1"/>
          </c:dLbls>
          <c:cat>
            <c:multiLvlStrRef>
              <c:f>Defects!$C$13:$C$13</c:f>
            </c:multiLvlStrRef>
          </c:cat>
          <c:val>
            <c:numRef>
              <c:f>Defects!$I$13:$I$13</c:f>
              <c:numCache>
                <c:formatCode>0</c:formatCode>
                <c:ptCount val="1"/>
                <c:pt idx="0">
                  <c:v>106</c:v>
                </c:pt>
              </c:numCache>
            </c:numRef>
          </c:val>
        </c:ser>
        <c:ser>
          <c:idx val="1"/>
          <c:order val="1"/>
          <c:tx>
            <c:strRef>
              <c:f>Defects!$J$12</c:f>
              <c:strCache>
                <c:ptCount val="1"/>
                <c:pt idx="0">
                  <c:v>Project 2</c:v>
                </c:pt>
              </c:strCache>
            </c:strRef>
          </c:tx>
          <c:spPr>
            <a:solidFill>
              <a:srgbClr val="993366"/>
            </a:solidFill>
            <a:ln w="12700">
              <a:solidFill>
                <a:srgbClr val="000000"/>
              </a:solidFill>
              <a:prstDash val="solid"/>
            </a:ln>
          </c:spPr>
          <c:dLbls>
            <c:dLbl>
              <c:idx val="0"/>
              <c:layout>
                <c:manualLayout>
                  <c:x val="-9.7435335493599728E-3"/>
                  <c:y val="-2.1354599445710408E-2"/>
                </c:manualLayout>
              </c:layout>
              <c:dLblPos val="outEnd"/>
              <c:showVal val="1"/>
            </c:dLbl>
            <c:dLbl>
              <c:idx val="1"/>
              <c:layout>
                <c:manualLayout>
                  <c:xMode val="edge"/>
                  <c:yMode val="edge"/>
                  <c:x val="0.36978131212723658"/>
                  <c:y val="0.64453247934814362"/>
                </c:manualLayout>
              </c:layout>
              <c:dLblPos val="outEnd"/>
              <c:showVal val="1"/>
            </c:dLbl>
            <c:dLbl>
              <c:idx val="2"/>
              <c:layout>
                <c:manualLayout>
                  <c:xMode val="edge"/>
                  <c:yMode val="edge"/>
                  <c:x val="0.58449304174950256"/>
                  <c:y val="0.63281370699635886"/>
                </c:manualLayout>
              </c:layout>
              <c:dLblPos val="outEnd"/>
              <c:showVal val="1"/>
            </c:dLbl>
            <c:dLbl>
              <c:idx val="3"/>
              <c:layout>
                <c:manualLayout>
                  <c:xMode val="edge"/>
                  <c:yMode val="edge"/>
                  <c:x val="0.57455268389661707"/>
                  <c:y val="0.18359410017795708"/>
                </c:manualLayout>
              </c:layout>
              <c:dLblPos val="outEnd"/>
              <c:showVal val="1"/>
            </c:dLbl>
            <c:spPr>
              <a:noFill/>
              <a:ln w="25400">
                <a:noFill/>
              </a:ln>
            </c:spPr>
            <c:txPr>
              <a:bodyPr/>
              <a:lstStyle/>
              <a:p>
                <a:pPr>
                  <a:defRPr sz="700" b="0" i="0" u="none" strike="noStrike" baseline="0">
                    <a:solidFill>
                      <a:srgbClr val="000000"/>
                    </a:solidFill>
                    <a:latin typeface="Arial"/>
                    <a:ea typeface="Arial"/>
                    <a:cs typeface="Arial"/>
                  </a:defRPr>
                </a:pPr>
                <a:endParaRPr lang="en-US"/>
              </a:p>
            </c:txPr>
            <c:showVal val="1"/>
          </c:dLbls>
          <c:cat>
            <c:multiLvlStrRef>
              <c:f>Defects!$C$13:$C$13</c:f>
            </c:multiLvlStrRef>
          </c:cat>
          <c:val>
            <c:numRef>
              <c:f>Defects!$J$13:$J$13</c:f>
              <c:numCache>
                <c:formatCode>0.00</c:formatCode>
                <c:ptCount val="1"/>
                <c:pt idx="0">
                  <c:v>39</c:v>
                </c:pt>
              </c:numCache>
            </c:numRef>
          </c:val>
        </c:ser>
        <c:ser>
          <c:idx val="2"/>
          <c:order val="2"/>
          <c:tx>
            <c:strRef>
              <c:f>Defects!$K$12</c:f>
              <c:strCache>
                <c:ptCount val="1"/>
                <c:pt idx="0">
                  <c:v>Project 3</c:v>
                </c:pt>
              </c:strCache>
            </c:strRef>
          </c:tx>
          <c:spPr>
            <a:solidFill>
              <a:srgbClr val="FFFFCC"/>
            </a:solidFill>
            <a:ln w="12700">
              <a:solidFill>
                <a:srgbClr val="000000"/>
              </a:solidFill>
              <a:prstDash val="solid"/>
            </a:ln>
          </c:spPr>
          <c:dLbls>
            <c:dLbl>
              <c:idx val="0"/>
              <c:layout>
                <c:manualLayout>
                  <c:x val="1.4868688133665261E-2"/>
                  <c:y val="5.8593626961542548E-3"/>
                </c:manualLayout>
              </c:layout>
              <c:dLblPos val="outEnd"/>
              <c:showVal val="1"/>
            </c:dLbl>
            <c:dLbl>
              <c:idx val="1"/>
              <c:layout>
                <c:manualLayout>
                  <c:xMode val="edge"/>
                  <c:yMode val="edge"/>
                  <c:x val="0.42345924453280331"/>
                  <c:y val="0.66015750915052263"/>
                </c:manualLayout>
              </c:layout>
              <c:dLblPos val="outEnd"/>
              <c:showVal val="1"/>
            </c:dLbl>
            <c:dLbl>
              <c:idx val="2"/>
              <c:layout>
                <c:manualLayout>
                  <c:xMode val="edge"/>
                  <c:yMode val="edge"/>
                  <c:x val="0.64214711729622265"/>
                  <c:y val="0.67187628150230694"/>
                </c:manualLayout>
              </c:layout>
              <c:dLblPos val="outEnd"/>
              <c:showVal val="1"/>
            </c:dLbl>
            <c:dLbl>
              <c:idx val="3"/>
              <c:layout>
                <c:manualLayout>
                  <c:xMode val="edge"/>
                  <c:yMode val="edge"/>
                  <c:x val="0.63220675944333993"/>
                  <c:y val="0.20703164488152556"/>
                </c:manualLayout>
              </c:layout>
              <c:dLblPos val="outEnd"/>
              <c:showVal val="1"/>
            </c:dLbl>
            <c:numFmt formatCode="0.00" sourceLinked="0"/>
            <c:spPr>
              <a:noFill/>
              <a:ln w="25400">
                <a:noFill/>
              </a:ln>
            </c:spPr>
            <c:txPr>
              <a:bodyPr/>
              <a:lstStyle/>
              <a:p>
                <a:pPr>
                  <a:defRPr sz="750" b="0" i="0" u="none" strike="noStrike" baseline="0">
                    <a:solidFill>
                      <a:srgbClr val="000000"/>
                    </a:solidFill>
                    <a:latin typeface="Arial"/>
                    <a:ea typeface="Arial"/>
                    <a:cs typeface="Arial"/>
                  </a:defRPr>
                </a:pPr>
                <a:endParaRPr lang="en-US"/>
              </a:p>
            </c:txPr>
            <c:showVal val="1"/>
          </c:dLbls>
          <c:cat>
            <c:multiLvlStrRef>
              <c:f>Defects!$C$13:$C$13</c:f>
            </c:multiLvlStrRef>
          </c:cat>
          <c:val>
            <c:numRef>
              <c:f>Defects!$K$13:$K$13</c:f>
              <c:numCache>
                <c:formatCode>General</c:formatCode>
                <c:ptCount val="1"/>
                <c:pt idx="0">
                  <c:v>0</c:v>
                </c:pt>
              </c:numCache>
            </c:numRef>
          </c:val>
        </c:ser>
        <c:ser>
          <c:idx val="3"/>
          <c:order val="3"/>
          <c:tx>
            <c:strRef>
              <c:f>Defects!$L$12</c:f>
              <c:strCache>
                <c:ptCount val="1"/>
                <c:pt idx="0">
                  <c:v>Project 4</c:v>
                </c:pt>
              </c:strCache>
            </c:strRef>
          </c:tx>
          <c:val>
            <c:numRef>
              <c:f>Defects!$L$13</c:f>
              <c:numCache>
                <c:formatCode>General</c:formatCode>
                <c:ptCount val="1"/>
                <c:pt idx="0">
                  <c:v>156</c:v>
                </c:pt>
              </c:numCache>
            </c:numRef>
          </c:val>
        </c:ser>
        <c:ser>
          <c:idx val="4"/>
          <c:order val="4"/>
          <c:tx>
            <c:strRef>
              <c:f>Defects!$M$12</c:f>
              <c:strCache>
                <c:ptCount val="1"/>
                <c:pt idx="0">
                  <c:v>Project 5</c:v>
                </c:pt>
              </c:strCache>
            </c:strRef>
          </c:tx>
          <c:val>
            <c:numRef>
              <c:f>Defects!$M$13</c:f>
              <c:numCache>
                <c:formatCode>General</c:formatCode>
                <c:ptCount val="1"/>
              </c:numCache>
            </c:numRef>
          </c:val>
        </c:ser>
        <c:dLbls>
          <c:showVal val="1"/>
        </c:dLbls>
        <c:axId val="112256512"/>
        <c:axId val="112258048"/>
      </c:barChart>
      <c:catAx>
        <c:axId val="112256512"/>
        <c:scaling>
          <c:orientation val="minMax"/>
        </c:scaling>
        <c:axPos val="b"/>
        <c:numFmt formatCode="General" sourceLinked="1"/>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2258048"/>
        <c:crosses val="autoZero"/>
        <c:auto val="1"/>
        <c:lblAlgn val="ctr"/>
        <c:lblOffset val="100"/>
        <c:tickLblSkip val="1"/>
        <c:tickMarkSkip val="1"/>
      </c:catAx>
      <c:valAx>
        <c:axId val="112258048"/>
        <c:scaling>
          <c:orientation val="minMax"/>
        </c:scaling>
        <c:axPos val="l"/>
        <c:majorGridlines>
          <c:spPr>
            <a:ln w="3175">
              <a:solidFill>
                <a:srgbClr val="000000"/>
              </a:solidFill>
              <a:prstDash val="solid"/>
            </a:ln>
          </c:spPr>
        </c:majorGridlines>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256512"/>
        <c:crosses val="autoZero"/>
        <c:crossBetween val="between"/>
        <c:majorUnit val="20"/>
      </c:valAx>
      <c:spPr>
        <a:solidFill>
          <a:srgbClr val="FFFFFF"/>
        </a:solidFill>
        <a:ln w="3175">
          <a:solidFill>
            <a:srgbClr val="000000"/>
          </a:solidFill>
          <a:prstDash val="solid"/>
        </a:ln>
      </c:spPr>
    </c:plotArea>
    <c:legend>
      <c:legendPos val="r"/>
      <c:layout>
        <c:manualLayout>
          <c:xMode val="edge"/>
          <c:yMode val="edge"/>
          <c:x val="0.13134345634261871"/>
          <c:y val="0.88672039041994755"/>
          <c:w val="0.75312305497596166"/>
          <c:h val="7.6821276246719167E-2"/>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0" b="1" i="0" u="none" strike="noStrike" baseline="0">
                <a:solidFill>
                  <a:srgbClr val="000000"/>
                </a:solidFill>
                <a:latin typeface="Arial"/>
                <a:ea typeface="Arial"/>
                <a:cs typeface="Arial"/>
              </a:defRPr>
            </a:pPr>
            <a:r>
              <a:rPr lang="en-US"/>
              <a:t>SV till the milestone wrt initially planned schedule </a:t>
            </a:r>
          </a:p>
        </c:rich>
      </c:tx>
      <c:layout/>
      <c:spPr>
        <a:noFill/>
        <a:ln w="25400">
          <a:noFill/>
        </a:ln>
      </c:spPr>
    </c:title>
    <c:view3D>
      <c:hPercent val="11"/>
      <c:depthPercent val="9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bar3DChart>
        <c:barDir val="col"/>
        <c:grouping val="clustered"/>
        <c:ser>
          <c:idx val="0"/>
          <c:order val="0"/>
          <c:tx>
            <c:strRef>
              <c:f>'SV &amp; Delivery'!#REF!</c:f>
              <c:strCache>
                <c:ptCount val="1"/>
                <c:pt idx="0">
                  <c:v>#REF!</c:v>
                </c:pt>
              </c:strCache>
            </c:strRef>
          </c:tx>
          <c:spPr>
            <a:solidFill>
              <a:srgbClr val="000080"/>
            </a:solidFill>
            <a:ln w="12700">
              <a:solidFill>
                <a:srgbClr val="000000"/>
              </a:solidFill>
              <a:prstDash val="solid"/>
            </a:ln>
          </c:spPr>
          <c:dLbls>
            <c:dLbl>
              <c:idx val="7"/>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8"/>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9"/>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0"/>
              <c:delete val="1"/>
            </c:dLbl>
            <c:dLbl>
              <c:idx val="11"/>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2"/>
              <c:delete val="1"/>
            </c:dLbl>
            <c:dLbl>
              <c:idx val="13"/>
              <c:delete val="1"/>
            </c:dLbl>
            <c:numFmt formatCode="0.0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Val val="1"/>
          </c:dLbls>
          <c:cat>
            <c:numRef>
              <c:f>'SV &amp; Delivery'!#REF!</c:f>
              <c:numCache>
                <c:formatCode>General</c:formatCode>
                <c:ptCount val="1"/>
                <c:pt idx="0">
                  <c:v>1</c:v>
                </c:pt>
              </c:numCache>
            </c:numRef>
          </c:cat>
          <c:val>
            <c:numRef>
              <c:f>'SV &amp; Delivery'!#REF!</c:f>
              <c:numCache>
                <c:formatCode>General</c:formatCode>
                <c:ptCount val="1"/>
                <c:pt idx="0">
                  <c:v>1</c:v>
                </c:pt>
              </c:numCache>
            </c:numRef>
          </c:val>
        </c:ser>
        <c:dLbls>
          <c:showVal val="1"/>
        </c:dLbls>
        <c:gapWidth val="230"/>
        <c:gapDepth val="260"/>
        <c:shape val="box"/>
        <c:axId val="80632832"/>
        <c:axId val="80639104"/>
        <c:axId val="0"/>
      </c:bar3DChart>
      <c:catAx>
        <c:axId val="80632832"/>
        <c:scaling>
          <c:orientation val="minMax"/>
        </c:scaling>
        <c:axPos val="b"/>
        <c:title>
          <c:tx>
            <c:rich>
              <a:bodyPr/>
              <a:lstStyle/>
              <a:p>
                <a:pPr>
                  <a:defRPr sz="200" b="0" i="0" u="none" strike="noStrike" baseline="0">
                    <a:solidFill>
                      <a:srgbClr val="000000"/>
                    </a:solidFill>
                    <a:latin typeface="Arial"/>
                    <a:ea typeface="Arial"/>
                    <a:cs typeface="Arial"/>
                  </a:defRPr>
                </a:pPr>
                <a:r>
                  <a:rPr lang="en-US"/>
                  <a:t>Milestones</a:t>
                </a:r>
              </a:p>
            </c:rich>
          </c:tx>
          <c:layout/>
          <c:spPr>
            <a:noFill/>
            <a:ln w="25400">
              <a:noFill/>
            </a:ln>
          </c:spPr>
        </c:title>
        <c:numFmt formatCode="General" sourceLinked="1"/>
        <c:tickLblPos val="low"/>
        <c:spPr>
          <a:ln w="3175">
            <a:solidFill>
              <a:srgbClr val="000000"/>
            </a:solidFill>
            <a:prstDash val="solid"/>
          </a:ln>
        </c:spPr>
        <c:txPr>
          <a:bodyPr rot="-2700000" vert="horz"/>
          <a:lstStyle/>
          <a:p>
            <a:pPr>
              <a:defRPr sz="200" b="0" i="0" u="none" strike="noStrike" baseline="0">
                <a:solidFill>
                  <a:srgbClr val="000000"/>
                </a:solidFill>
                <a:latin typeface="Arial"/>
                <a:ea typeface="Arial"/>
                <a:cs typeface="Arial"/>
              </a:defRPr>
            </a:pPr>
            <a:endParaRPr lang="en-US"/>
          </a:p>
        </c:txPr>
        <c:crossAx val="80639104"/>
        <c:crosses val="autoZero"/>
        <c:auto val="1"/>
        <c:lblAlgn val="ctr"/>
        <c:lblOffset val="100"/>
        <c:tickLblSkip val="1"/>
        <c:tickMarkSkip val="1"/>
      </c:catAx>
      <c:valAx>
        <c:axId val="80639104"/>
        <c:scaling>
          <c:orientation val="minMax"/>
          <c:max val="10"/>
          <c:min val="0"/>
        </c:scaling>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en-US"/>
                  <a:t>SV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80632832"/>
        <c:crosses val="autoZero"/>
        <c:crossBetween val="between"/>
        <c:majorUnit val="2"/>
      </c:valAx>
      <c:spPr>
        <a:noFill/>
        <a:ln w="25400">
          <a:noFill/>
        </a:ln>
      </c:spPr>
    </c:plotArea>
    <c:legend>
      <c:legendPos val="r"/>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layout>
        <c:manualLayout>
          <c:xMode val="edge"/>
          <c:yMode val="edge"/>
          <c:x val="0.45010183299389001"/>
          <c:y val="3.8327526132404179E-2"/>
        </c:manualLayout>
      </c:layout>
      <c:spPr>
        <a:noFill/>
        <a:ln w="25400">
          <a:noFill/>
        </a:ln>
      </c:spPr>
      <c:txPr>
        <a:bodyPr/>
        <a:lstStyle/>
        <a:p>
          <a:pPr>
            <a:defRPr sz="1000" b="0" i="0" u="none" strike="noStrike" baseline="0">
              <a:solidFill>
                <a:srgbClr val="000000"/>
              </a:solidFill>
              <a:latin typeface="Arial"/>
              <a:ea typeface="Arial"/>
              <a:cs typeface="Arial"/>
            </a:defRPr>
          </a:pPr>
          <a:endParaRPr lang="en-US"/>
        </a:p>
      </c:txPr>
    </c:title>
    <c:plotArea>
      <c:layout>
        <c:manualLayout>
          <c:layoutTarget val="inner"/>
          <c:xMode val="edge"/>
          <c:yMode val="edge"/>
          <c:x val="0.13441955193482691"/>
          <c:y val="0.20905923344947847"/>
          <c:w val="0.69042769857433861"/>
          <c:h val="0.63414634146341464"/>
        </c:manualLayout>
      </c:layout>
      <c:barChart>
        <c:barDir val="col"/>
        <c:grouping val="clustered"/>
        <c:ser>
          <c:idx val="0"/>
          <c:order val="0"/>
          <c:tx>
            <c:strRef>
              <c:f>Defects!$I$43</c:f>
              <c:strCache>
                <c:ptCount val="1"/>
                <c:pt idx="0">
                  <c:v>DRE(%)</c:v>
                </c:pt>
              </c:strCache>
            </c:strRef>
          </c:tx>
          <c:spPr>
            <a:solidFill>
              <a:srgbClr val="9999FF"/>
            </a:solidFill>
            <a:ln w="12700">
              <a:solidFill>
                <a:srgbClr val="000000"/>
              </a:solidFill>
              <a:prstDash val="solid"/>
            </a:ln>
          </c:spPr>
          <c:cat>
            <c:strRef>
              <c:f>Defects!$J$42:$N$42</c:f>
              <c:strCache>
                <c:ptCount val="5"/>
                <c:pt idx="0">
                  <c:v>Project 1</c:v>
                </c:pt>
                <c:pt idx="1">
                  <c:v>Project 2</c:v>
                </c:pt>
                <c:pt idx="2">
                  <c:v>Project 3</c:v>
                </c:pt>
                <c:pt idx="3">
                  <c:v>Project 4</c:v>
                </c:pt>
                <c:pt idx="4">
                  <c:v>Project 5</c:v>
                </c:pt>
              </c:strCache>
            </c:strRef>
          </c:cat>
          <c:val>
            <c:numRef>
              <c:f>Defects!$J$43:$N$43</c:f>
              <c:numCache>
                <c:formatCode>0.00</c:formatCode>
                <c:ptCount val="5"/>
                <c:pt idx="0">
                  <c:v>79.7</c:v>
                </c:pt>
                <c:pt idx="1">
                  <c:v>84.78</c:v>
                </c:pt>
                <c:pt idx="2">
                  <c:v>0</c:v>
                </c:pt>
                <c:pt idx="3">
                  <c:v>94.55</c:v>
                </c:pt>
              </c:numCache>
            </c:numRef>
          </c:val>
        </c:ser>
        <c:axId val="112302720"/>
        <c:axId val="112308608"/>
      </c:barChart>
      <c:catAx>
        <c:axId val="11230272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08608"/>
        <c:crosses val="autoZero"/>
        <c:auto val="1"/>
        <c:lblAlgn val="ctr"/>
        <c:lblOffset val="100"/>
        <c:tickLblSkip val="1"/>
        <c:tickMarkSkip val="1"/>
      </c:catAx>
      <c:valAx>
        <c:axId val="112308608"/>
        <c:scaling>
          <c:orientation val="minMax"/>
        </c:scaling>
        <c:axPos val="l"/>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02720"/>
        <c:crosses val="autoZero"/>
        <c:crossBetween val="between"/>
      </c:valAx>
      <c:spPr>
        <a:solidFill>
          <a:srgbClr val="C0C0C0"/>
        </a:solidFill>
        <a:ln w="12700">
          <a:solidFill>
            <a:srgbClr val="808080"/>
          </a:solidFill>
          <a:prstDash val="solid"/>
        </a:ln>
      </c:spPr>
    </c:plotArea>
    <c:legend>
      <c:legendPos val="r"/>
      <c:layout>
        <c:manualLayout>
          <c:xMode val="edge"/>
          <c:yMode val="edge"/>
          <c:x val="0.84725050916496947"/>
          <c:y val="0.48780487804878242"/>
          <c:w val="0.13645621181262796"/>
          <c:h val="7.6655052264808676E-2"/>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1649694501018314E-2"/>
          <c:y val="9.0592334494773524E-2"/>
          <c:w val="0.65580448065173436"/>
          <c:h val="0.75261324041812205"/>
        </c:manualLayout>
      </c:layout>
      <c:barChart>
        <c:barDir val="col"/>
        <c:grouping val="clustered"/>
        <c:ser>
          <c:idx val="0"/>
          <c:order val="0"/>
          <c:tx>
            <c:strRef>
              <c:f>Defects!$A$43</c:f>
              <c:strCache>
                <c:ptCount val="1"/>
                <c:pt idx="0">
                  <c:v>Defects(Client)</c:v>
                </c:pt>
              </c:strCache>
            </c:strRef>
          </c:tx>
          <c:spPr>
            <a:solidFill>
              <a:srgbClr val="9999FF"/>
            </a:solidFill>
            <a:ln w="12700">
              <a:solidFill>
                <a:srgbClr val="000000"/>
              </a:solidFill>
              <a:prstDash val="solid"/>
            </a:ln>
          </c:spPr>
          <c:cat>
            <c:strRef>
              <c:f>Defects!$B$42:$G$42</c:f>
              <c:strCache>
                <c:ptCount val="5"/>
                <c:pt idx="0">
                  <c:v>Project 1</c:v>
                </c:pt>
                <c:pt idx="1">
                  <c:v>Project 2</c:v>
                </c:pt>
                <c:pt idx="2">
                  <c:v>Project 3</c:v>
                </c:pt>
                <c:pt idx="3">
                  <c:v>Project 4</c:v>
                </c:pt>
                <c:pt idx="4">
                  <c:v>Project 5</c:v>
                </c:pt>
              </c:strCache>
            </c:strRef>
          </c:cat>
          <c:val>
            <c:numRef>
              <c:f>Defects!$B$43:$G$43</c:f>
              <c:numCache>
                <c:formatCode>General</c:formatCode>
                <c:ptCount val="5"/>
                <c:pt idx="0">
                  <c:v>27</c:v>
                </c:pt>
                <c:pt idx="1">
                  <c:v>7</c:v>
                </c:pt>
                <c:pt idx="2">
                  <c:v>0</c:v>
                </c:pt>
                <c:pt idx="3">
                  <c:v>9</c:v>
                </c:pt>
                <c:pt idx="4">
                  <c:v>0</c:v>
                </c:pt>
              </c:numCache>
            </c:numRef>
          </c:val>
        </c:ser>
        <c:ser>
          <c:idx val="1"/>
          <c:order val="1"/>
          <c:tx>
            <c:strRef>
              <c:f>Defects!$A$44</c:f>
              <c:strCache>
                <c:ptCount val="1"/>
                <c:pt idx="0">
                  <c:v>% Defects</c:v>
                </c:pt>
              </c:strCache>
            </c:strRef>
          </c:tx>
          <c:spPr>
            <a:solidFill>
              <a:srgbClr val="993366"/>
            </a:solidFill>
            <a:ln w="12700">
              <a:solidFill>
                <a:srgbClr val="000000"/>
              </a:solidFill>
              <a:prstDash val="solid"/>
            </a:ln>
          </c:spPr>
          <c:cat>
            <c:strRef>
              <c:f>Defects!$B$42:$G$42</c:f>
              <c:strCache>
                <c:ptCount val="5"/>
                <c:pt idx="0">
                  <c:v>Project 1</c:v>
                </c:pt>
                <c:pt idx="1">
                  <c:v>Project 2</c:v>
                </c:pt>
                <c:pt idx="2">
                  <c:v>Project 3</c:v>
                </c:pt>
                <c:pt idx="3">
                  <c:v>Project 4</c:v>
                </c:pt>
                <c:pt idx="4">
                  <c:v>Project 5</c:v>
                </c:pt>
              </c:strCache>
            </c:strRef>
          </c:cat>
          <c:val>
            <c:numRef>
              <c:f>Defects!$B$44:$G$44</c:f>
              <c:numCache>
                <c:formatCode>0.00</c:formatCode>
                <c:ptCount val="5"/>
                <c:pt idx="0">
                  <c:v>60</c:v>
                </c:pt>
                <c:pt idx="1">
                  <c:v>15.555555555555555</c:v>
                </c:pt>
                <c:pt idx="2">
                  <c:v>0</c:v>
                </c:pt>
                <c:pt idx="3">
                  <c:v>20</c:v>
                </c:pt>
                <c:pt idx="4">
                  <c:v>0</c:v>
                </c:pt>
              </c:numCache>
            </c:numRef>
          </c:val>
        </c:ser>
        <c:axId val="112341760"/>
        <c:axId val="112343296"/>
      </c:barChart>
      <c:catAx>
        <c:axId val="11234176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43296"/>
        <c:crosses val="autoZero"/>
        <c:auto val="1"/>
        <c:lblAlgn val="ctr"/>
        <c:lblOffset val="100"/>
        <c:tickLblSkip val="1"/>
        <c:tickMarkSkip val="1"/>
      </c:catAx>
      <c:valAx>
        <c:axId val="112343296"/>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41760"/>
        <c:crosses val="autoZero"/>
        <c:crossBetween val="between"/>
      </c:valAx>
      <c:spPr>
        <a:solidFill>
          <a:srgbClr val="C0C0C0"/>
        </a:solidFill>
        <a:ln w="12700">
          <a:solidFill>
            <a:srgbClr val="808080"/>
          </a:solidFill>
          <a:prstDash val="solid"/>
        </a:ln>
      </c:spPr>
    </c:plotArea>
    <c:legend>
      <c:legendPos val="r"/>
      <c:layout>
        <c:manualLayout>
          <c:xMode val="edge"/>
          <c:yMode val="edge"/>
          <c:x val="0.76985743380855864"/>
          <c:y val="0.39372822299651694"/>
          <c:w val="0.21384928716904336"/>
          <c:h val="0.1498257839721260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Defect Delivered Density in Number</a:t>
            </a:r>
          </a:p>
        </c:rich>
      </c:tx>
      <c:layout/>
      <c:spPr>
        <a:noFill/>
        <a:ln w="25400">
          <a:noFill/>
        </a:ln>
      </c:spPr>
    </c:title>
    <c:plotArea>
      <c:layout/>
      <c:barChart>
        <c:barDir val="col"/>
        <c:grouping val="clustered"/>
        <c:ser>
          <c:idx val="0"/>
          <c:order val="0"/>
          <c:tx>
            <c:strRef>
              <c:f>Defects!$A$13</c:f>
              <c:strCache>
                <c:ptCount val="1"/>
                <c:pt idx="0">
                  <c:v>DDD</c:v>
                </c:pt>
              </c:strCache>
            </c:strRef>
          </c:tx>
          <c:spPr>
            <a:solidFill>
              <a:srgbClr val="9999FF"/>
            </a:solidFill>
            <a:ln w="12700">
              <a:solidFill>
                <a:srgbClr val="000000"/>
              </a:solidFill>
              <a:prstDash val="solid"/>
            </a:ln>
          </c:spPr>
          <c:cat>
            <c:strRef>
              <c:f>Defects!$B$12:$G$12</c:f>
              <c:strCache>
                <c:ptCount val="5"/>
                <c:pt idx="0">
                  <c:v>Project 1</c:v>
                </c:pt>
                <c:pt idx="1">
                  <c:v>Project 2</c:v>
                </c:pt>
                <c:pt idx="2">
                  <c:v>Project 3</c:v>
                </c:pt>
                <c:pt idx="3">
                  <c:v>Project 4</c:v>
                </c:pt>
                <c:pt idx="4">
                  <c:v>Project 5</c:v>
                </c:pt>
              </c:strCache>
            </c:strRef>
          </c:cat>
          <c:val>
            <c:numRef>
              <c:f>Defects!$B$13:$G$13</c:f>
              <c:numCache>
                <c:formatCode>General</c:formatCode>
                <c:ptCount val="5"/>
                <c:pt idx="0">
                  <c:v>0.23</c:v>
                </c:pt>
                <c:pt idx="1">
                  <c:v>0.13</c:v>
                </c:pt>
                <c:pt idx="3">
                  <c:v>0.06</c:v>
                </c:pt>
              </c:numCache>
            </c:numRef>
          </c:val>
        </c:ser>
        <c:axId val="112391680"/>
        <c:axId val="112393216"/>
      </c:barChart>
      <c:catAx>
        <c:axId val="11239168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93216"/>
        <c:crosses val="autoZero"/>
        <c:auto val="1"/>
        <c:lblAlgn val="ctr"/>
        <c:lblOffset val="100"/>
        <c:tickLblSkip val="1"/>
        <c:tickMarkSkip val="1"/>
      </c:catAx>
      <c:valAx>
        <c:axId val="112393216"/>
        <c:scaling>
          <c:orientation val="minMax"/>
        </c:scaling>
        <c:axPos val="l"/>
        <c:majorGridlines>
          <c:spPr>
            <a:ln w="3175">
              <a:solidFill>
                <a:srgbClr val="000000"/>
              </a:solidFill>
              <a:prstDash val="solid"/>
            </a:ln>
          </c:spPr>
        </c:majorGridlines>
        <c:title>
          <c:tx>
            <c:rich>
              <a:bodyPr/>
              <a:lstStyle/>
              <a:p>
                <a:pPr>
                  <a:defRPr/>
                </a:pPr>
                <a:r>
                  <a:rPr lang="en-US"/>
                  <a:t>Number </a:t>
                </a:r>
              </a:p>
            </c:rich>
          </c:tx>
          <c:layout/>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391680"/>
        <c:crosses val="autoZero"/>
        <c:crossBetween val="between"/>
      </c:valAx>
      <c:spPr>
        <a:solidFill>
          <a:srgbClr val="C0C0C0"/>
        </a:solidFill>
        <a:ln w="12700">
          <a:solidFill>
            <a:srgbClr val="808080"/>
          </a:solidFill>
          <a:prstDash val="solid"/>
        </a:ln>
      </c:spPr>
    </c:plotArea>
    <c:legend>
      <c:legendPos val="r"/>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89" r="0.75000000000000289"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b="1" i="0" u="none" strike="noStrike" baseline="0">
                <a:solidFill>
                  <a:srgbClr val="000000"/>
                </a:solidFill>
                <a:latin typeface="Arial"/>
                <a:ea typeface="Arial"/>
                <a:cs typeface="Arial"/>
              </a:defRPr>
            </a:pPr>
            <a:r>
              <a:rPr lang="en-US"/>
              <a:t>% Defects in Technical docs</a:t>
            </a:r>
          </a:p>
        </c:rich>
      </c:tx>
      <c:layout>
        <c:manualLayout>
          <c:xMode val="edge"/>
          <c:yMode val="edge"/>
          <c:x val="0.30653266331658324"/>
          <c:y val="1.9685039370078757E-2"/>
        </c:manualLayout>
      </c:layout>
      <c:spPr>
        <a:noFill/>
        <a:ln w="25400">
          <a:noFill/>
        </a:ln>
      </c:spPr>
    </c:title>
    <c:plotArea>
      <c:layout>
        <c:manualLayout>
          <c:layoutTarget val="inner"/>
          <c:xMode val="edge"/>
          <c:yMode val="edge"/>
          <c:x val="0.10804020100502512"/>
          <c:y val="0.13385826771653545"/>
          <c:w val="0.85678391959798994"/>
          <c:h val="0.70078740157480379"/>
        </c:manualLayout>
      </c:layout>
      <c:barChart>
        <c:barDir val="col"/>
        <c:grouping val="clustered"/>
        <c:ser>
          <c:idx val="0"/>
          <c:order val="0"/>
          <c:tx>
            <c:strRef>
              <c:f>Defects!$A$79</c:f>
              <c:strCache>
                <c:ptCount val="1"/>
                <c:pt idx="0">
                  <c:v>Defects</c:v>
                </c:pt>
              </c:strCache>
            </c:strRef>
          </c:tx>
          <c:spPr>
            <a:solidFill>
              <a:srgbClr val="9999FF"/>
            </a:solidFill>
            <a:ln w="12700">
              <a:solidFill>
                <a:srgbClr val="000000"/>
              </a:solidFill>
              <a:prstDash val="solid"/>
            </a:ln>
          </c:spPr>
          <c:dLbls>
            <c:dLbl>
              <c:idx val="0"/>
              <c:layout>
                <c:manualLayout>
                  <c:x val="8.721296772576775E-3"/>
                  <c:y val="5.7742782152231803E-3"/>
                </c:manualLayout>
              </c:layout>
              <c:dLblPos val="outEnd"/>
              <c:showVal val="1"/>
            </c:dLbl>
            <c:spPr>
              <a:noFill/>
              <a:ln w="25400">
                <a:noFill/>
              </a:ln>
            </c:spPr>
            <c:txPr>
              <a:bodyPr/>
              <a:lstStyle/>
              <a:p>
                <a:pPr>
                  <a:defRPr sz="700" b="0" i="0" u="none" strike="noStrike" baseline="0">
                    <a:solidFill>
                      <a:srgbClr val="000000"/>
                    </a:solidFill>
                    <a:latin typeface="Arial"/>
                    <a:ea typeface="Arial"/>
                    <a:cs typeface="Arial"/>
                  </a:defRPr>
                </a:pPr>
                <a:endParaRPr lang="en-US"/>
              </a:p>
            </c:txPr>
            <c:showVal val="1"/>
          </c:dLbls>
          <c:cat>
            <c:strRef>
              <c:f>Defects!$B$78:$G$78</c:f>
              <c:strCache>
                <c:ptCount val="5"/>
                <c:pt idx="0">
                  <c:v>Project 1</c:v>
                </c:pt>
                <c:pt idx="1">
                  <c:v>Project 2</c:v>
                </c:pt>
                <c:pt idx="2">
                  <c:v>Project 3</c:v>
                </c:pt>
                <c:pt idx="3">
                  <c:v>Project 4</c:v>
                </c:pt>
                <c:pt idx="4">
                  <c:v>Project 5</c:v>
                </c:pt>
              </c:strCache>
            </c:strRef>
          </c:cat>
          <c:val>
            <c:numRef>
              <c:f>Defects!$B$79:$G$79</c:f>
              <c:numCache>
                <c:formatCode>General</c:formatCode>
                <c:ptCount val="5"/>
                <c:pt idx="0">
                  <c:v>0</c:v>
                </c:pt>
                <c:pt idx="1">
                  <c:v>0</c:v>
                </c:pt>
                <c:pt idx="2">
                  <c:v>0</c:v>
                </c:pt>
                <c:pt idx="3">
                  <c:v>0</c:v>
                </c:pt>
                <c:pt idx="4">
                  <c:v>0</c:v>
                </c:pt>
              </c:numCache>
            </c:numRef>
          </c:val>
        </c:ser>
        <c:ser>
          <c:idx val="1"/>
          <c:order val="1"/>
          <c:tx>
            <c:strRef>
              <c:f>Defects!$A$80</c:f>
              <c:strCache>
                <c:ptCount val="1"/>
                <c:pt idx="0">
                  <c:v>% Defects</c:v>
                </c:pt>
              </c:strCache>
            </c:strRef>
          </c:tx>
          <c:spPr>
            <a:solidFill>
              <a:srgbClr val="993366"/>
            </a:solidFill>
            <a:ln w="12700">
              <a:solidFill>
                <a:srgbClr val="000000"/>
              </a:solidFill>
              <a:prstDash val="solid"/>
            </a:ln>
          </c:spPr>
          <c:dLbls>
            <c:dLbl>
              <c:idx val="0"/>
              <c:layout>
                <c:manualLayout>
                  <c:x val="1.2805761088909101E-2"/>
                  <c:y val="6.8241469816273104E-3"/>
                </c:manualLayout>
              </c:layout>
              <c:dLblPos val="outEnd"/>
              <c:showVal val="1"/>
            </c:dLbl>
            <c:dLbl>
              <c:idx val="1"/>
              <c:layout>
                <c:manualLayout>
                  <c:x val="0.1627787022203579"/>
                  <c:y val="-0.17034120734908248"/>
                </c:manualLayout>
              </c:layout>
              <c:dLblPos val="outEnd"/>
              <c:showVal val="1"/>
            </c:dLbl>
            <c:spPr>
              <a:noFill/>
              <a:ln w="25400">
                <a:noFill/>
              </a:ln>
            </c:spPr>
            <c:txPr>
              <a:bodyPr/>
              <a:lstStyle/>
              <a:p>
                <a:pPr>
                  <a:defRPr sz="700" b="0" i="0" u="none" strike="noStrike" baseline="0">
                    <a:solidFill>
                      <a:srgbClr val="000000"/>
                    </a:solidFill>
                    <a:latin typeface="Arial"/>
                    <a:ea typeface="Arial"/>
                    <a:cs typeface="Arial"/>
                  </a:defRPr>
                </a:pPr>
                <a:endParaRPr lang="en-US"/>
              </a:p>
            </c:txPr>
            <c:showVal val="1"/>
          </c:dLbls>
          <c:cat>
            <c:strRef>
              <c:f>Defects!$B$78:$G$78</c:f>
              <c:strCache>
                <c:ptCount val="5"/>
                <c:pt idx="0">
                  <c:v>Project 1</c:v>
                </c:pt>
                <c:pt idx="1">
                  <c:v>Project 2</c:v>
                </c:pt>
                <c:pt idx="2">
                  <c:v>Project 3</c:v>
                </c:pt>
                <c:pt idx="3">
                  <c:v>Project 4</c:v>
                </c:pt>
                <c:pt idx="4">
                  <c:v>Project 5</c:v>
                </c:pt>
              </c:strCache>
            </c:strRef>
          </c:cat>
          <c:val>
            <c:numRef>
              <c:f>Defects!$B$80:$G$80</c:f>
              <c:numCache>
                <c:formatCode>0.00</c:formatCode>
                <c:ptCount val="5"/>
                <c:pt idx="0">
                  <c:v>0</c:v>
                </c:pt>
                <c:pt idx="1">
                  <c:v>0</c:v>
                </c:pt>
                <c:pt idx="2">
                  <c:v>0</c:v>
                </c:pt>
                <c:pt idx="3">
                  <c:v>0</c:v>
                </c:pt>
                <c:pt idx="4" formatCode="General">
                  <c:v>0</c:v>
                </c:pt>
              </c:numCache>
            </c:numRef>
          </c:val>
        </c:ser>
        <c:axId val="112435968"/>
        <c:axId val="112437504"/>
      </c:barChart>
      <c:catAx>
        <c:axId val="112435968"/>
        <c:scaling>
          <c:orientation val="minMax"/>
        </c:scaling>
        <c:axPos val="b"/>
        <c:numFmt formatCode="General" sourceLinked="1"/>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2437504"/>
        <c:crosses val="autoZero"/>
        <c:auto val="1"/>
        <c:lblAlgn val="ctr"/>
        <c:lblOffset val="100"/>
        <c:tickLblSkip val="1"/>
        <c:tickMarkSkip val="1"/>
      </c:catAx>
      <c:valAx>
        <c:axId val="112437504"/>
        <c:scaling>
          <c:orientation val="minMax"/>
          <c:max val="120"/>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435968"/>
        <c:crosses val="autoZero"/>
        <c:crossBetween val="between"/>
        <c:majorUnit val="20"/>
      </c:valAx>
      <c:spPr>
        <a:solidFill>
          <a:srgbClr val="FFFFFF"/>
        </a:solidFill>
        <a:ln w="12700">
          <a:solidFill>
            <a:srgbClr val="FFFFFF"/>
          </a:solidFill>
          <a:prstDash val="solid"/>
        </a:ln>
      </c:spPr>
    </c:plotArea>
    <c:legend>
      <c:legendPos val="r"/>
      <c:layout>
        <c:manualLayout>
          <c:xMode val="edge"/>
          <c:yMode val="edge"/>
          <c:x val="0.42211055276381931"/>
          <c:y val="0.91732283464566933"/>
          <c:w val="0.55025125628140781"/>
          <c:h val="6.6929133858267709E-2"/>
        </c:manualLayout>
      </c:layout>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75" b="1" i="0" u="sng" strike="noStrike" baseline="0">
                <a:solidFill>
                  <a:srgbClr val="FFFFFF"/>
                </a:solidFill>
                <a:latin typeface="Arial"/>
                <a:ea typeface="Arial"/>
                <a:cs typeface="Arial"/>
              </a:defRPr>
            </a:pPr>
            <a:r>
              <a:rPr lang="en-US"/>
              <a:t>Cellone (Mar '09)</a:t>
            </a:r>
          </a:p>
        </c:rich>
      </c:tx>
      <c:layout/>
      <c:spPr>
        <a:noFill/>
        <a:ln w="25400">
          <a:noFill/>
        </a:ln>
      </c:spPr>
    </c:title>
    <c:view3D>
      <c:rotX val="25"/>
      <c:hPercent val="50"/>
      <c:perspective val="0"/>
    </c:view3D>
    <c:plotArea>
      <c:layout/>
      <c:pie3DChart>
        <c:varyColors val="1"/>
        <c:ser>
          <c:idx val="0"/>
          <c:order val="0"/>
          <c:tx>
            <c:strRef>
              <c:f>'Project Effort Dist'!$J$4:$N$4</c:f>
              <c:strCache>
                <c:ptCount val="1"/>
                <c:pt idx="0">
                  <c:v>Projects </c:v>
                </c:pt>
              </c:strCache>
            </c:strRef>
          </c:tx>
          <c:spPr>
            <a:solidFill>
              <a:srgbClr val="9999FF"/>
            </a:solidFill>
            <a:ln w="25400">
              <a:noFill/>
            </a:ln>
          </c:spPr>
          <c:explosion val="23"/>
          <c:dPt>
            <c:idx val="1"/>
            <c:spPr>
              <a:solidFill>
                <a:srgbClr val="FF99CC"/>
              </a:solidFill>
              <a:ln w="25400">
                <a:noFill/>
              </a:ln>
            </c:spPr>
          </c:dPt>
          <c:dPt>
            <c:idx val="2"/>
            <c:spPr>
              <a:solidFill>
                <a:srgbClr val="99CC00"/>
              </a:solidFill>
              <a:ln w="25400">
                <a:noFill/>
              </a:ln>
            </c:spPr>
          </c:dPt>
          <c:dPt>
            <c:idx val="3"/>
            <c:explosion val="25"/>
            <c:spPr>
              <a:solidFill>
                <a:srgbClr val="CCFFFF"/>
              </a:solidFill>
              <a:ln w="25400">
                <a:noFill/>
              </a:ln>
            </c:spPr>
          </c:dPt>
          <c:dPt>
            <c:idx val="4"/>
            <c:explosion val="25"/>
            <c:spPr>
              <a:solidFill>
                <a:srgbClr val="FFFF99"/>
              </a:solidFill>
              <a:ln w="25400">
                <a:noFill/>
              </a:ln>
            </c:spPr>
          </c:dPt>
          <c:dPt>
            <c:idx val="5"/>
            <c:spPr>
              <a:solidFill>
                <a:srgbClr val="FF8080"/>
              </a:solidFill>
              <a:ln w="25400">
                <a:noFill/>
              </a:ln>
            </c:spPr>
          </c:dPt>
          <c:dPt>
            <c:idx val="6"/>
            <c:spPr>
              <a:solidFill>
                <a:srgbClr val="0066CC"/>
              </a:solidFill>
              <a:ln w="25400">
                <a:noFill/>
              </a:ln>
            </c:spPr>
          </c:dPt>
          <c:dPt>
            <c:idx val="7"/>
            <c:explosion val="25"/>
            <c:spPr>
              <a:solidFill>
                <a:srgbClr val="FF99CC"/>
              </a:solidFill>
              <a:ln w="25400">
                <a:noFill/>
              </a:ln>
            </c:spPr>
          </c:dPt>
          <c:dPt>
            <c:idx val="8"/>
            <c:explosion val="25"/>
            <c:spPr>
              <a:solidFill>
                <a:srgbClr val="FFCC99"/>
              </a:solidFill>
              <a:ln w="25400">
                <a:noFill/>
              </a:ln>
            </c:spPr>
          </c:dPt>
          <c:dPt>
            <c:idx val="9"/>
            <c:spPr>
              <a:solidFill>
                <a:srgbClr val="FF00FF"/>
              </a:solidFill>
              <a:ln w="25400">
                <a:noFill/>
              </a:ln>
            </c:spPr>
          </c:dPt>
          <c:dPt>
            <c:idx val="10"/>
            <c:spPr>
              <a:solidFill>
                <a:srgbClr val="FFFF00"/>
              </a:solidFill>
              <a:ln w="25400">
                <a:noFill/>
              </a:ln>
            </c:spPr>
          </c:dPt>
          <c:dLbls>
            <c:dLbl>
              <c:idx val="0"/>
              <c:layout/>
              <c:dLblPos val="bestFit"/>
              <c:showLegendKey val="1"/>
              <c:showCatName val="1"/>
              <c:showPercent val="1"/>
            </c:dLbl>
            <c:dLbl>
              <c:idx val="1"/>
              <c:layout/>
              <c:dLblPos val="bestFit"/>
              <c:showLegendKey val="1"/>
              <c:showCatName val="1"/>
              <c:showPercent val="1"/>
            </c:dLbl>
            <c:dLbl>
              <c:idx val="2"/>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3"/>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4"/>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5"/>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6"/>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7"/>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8"/>
              <c:layout/>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9"/>
              <c:layout/>
              <c:dLblPos val="bestFit"/>
              <c:showLegendKey val="1"/>
              <c:showCatName val="1"/>
              <c:showPercent val="1"/>
            </c:dLbl>
            <c:dLbl>
              <c:idx val="10"/>
              <c:layout/>
              <c:dLblPos val="bestFit"/>
              <c:showLegendKey val="1"/>
              <c:showCatName val="1"/>
              <c:showPercent val="1"/>
            </c:dLbl>
            <c:dLbl>
              <c:idx val="11"/>
              <c:dLblPos val="bestFit"/>
              <c:showLegendKey val="1"/>
              <c:showCatName val="1"/>
              <c:showPercent val="1"/>
            </c:dLbl>
            <c:numFmt formatCode="0%" sourceLinked="0"/>
            <c:spPr>
              <a:noFill/>
              <a:ln w="25400">
                <a:noFill/>
              </a:ln>
            </c:spPr>
            <c:txPr>
              <a:bodyPr/>
              <a:lstStyle/>
              <a:p>
                <a:pPr>
                  <a:defRPr sz="80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Dist'!$N$6:$N$16</c:f>
              <c:numCache>
                <c:formatCode>0.0</c:formatCode>
                <c:ptCount val="11"/>
                <c:pt idx="0">
                  <c:v>0</c:v>
                </c:pt>
                <c:pt idx="1">
                  <c:v>0</c:v>
                </c:pt>
                <c:pt idx="2">
                  <c:v>0</c:v>
                </c:pt>
                <c:pt idx="3">
                  <c:v>0</c:v>
                </c:pt>
                <c:pt idx="4">
                  <c:v>0</c:v>
                </c:pt>
                <c:pt idx="5">
                  <c:v>100</c:v>
                </c:pt>
                <c:pt idx="6">
                  <c:v>0</c:v>
                </c:pt>
                <c:pt idx="7">
                  <c:v>0</c:v>
                </c:pt>
                <c:pt idx="8">
                  <c:v>0</c:v>
                </c:pt>
                <c:pt idx="9">
                  <c:v>0</c:v>
                </c:pt>
                <c:pt idx="10">
                  <c:v>0</c:v>
                </c:pt>
              </c:numCache>
            </c:numRef>
          </c:val>
        </c:ser>
        <c:dLbls>
          <c:showLegendKey val="1"/>
          <c:showCatName val="1"/>
          <c:showPercent val="1"/>
        </c:dLbls>
      </c:pie3DChart>
      <c:spPr>
        <a:noFill/>
        <a:ln w="25400">
          <a:noFill/>
        </a:ln>
      </c:spPr>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75" b="1" i="0" u="sng" strike="noStrike" baseline="0">
                <a:solidFill>
                  <a:srgbClr val="FFFFFF"/>
                </a:solidFill>
                <a:latin typeface="Arial"/>
                <a:ea typeface="Arial"/>
                <a:cs typeface="Arial"/>
              </a:defRPr>
            </a:pPr>
            <a:r>
              <a:rPr lang="en-US"/>
              <a:t>NRTRDE(Mar '09)</a:t>
            </a:r>
          </a:p>
        </c:rich>
      </c:tx>
      <c:layout/>
      <c:spPr>
        <a:noFill/>
        <a:ln w="25400">
          <a:noFill/>
        </a:ln>
      </c:spPr>
    </c:title>
    <c:view3D>
      <c:rotX val="25"/>
      <c:hPercent val="50"/>
      <c:perspective val="0"/>
    </c:view3D>
    <c:plotArea>
      <c:layout/>
      <c:pie3DChart>
        <c:varyColors val="1"/>
        <c:ser>
          <c:idx val="0"/>
          <c:order val="0"/>
          <c:tx>
            <c:strRef>
              <c:f>'Project Effort Dist'!#REF!</c:f>
              <c:strCache>
                <c:ptCount val="1"/>
                <c:pt idx="0">
                  <c:v>#REF!</c:v>
                </c:pt>
              </c:strCache>
            </c:strRef>
          </c:tx>
          <c:spPr>
            <a:ln w="25400">
              <a:noFill/>
            </a:ln>
          </c:spPr>
          <c:explosion val="23"/>
          <c:dPt>
            <c:idx val="0"/>
            <c:spPr>
              <a:solidFill>
                <a:srgbClr val="9999FF"/>
              </a:solidFill>
              <a:ln w="25400">
                <a:noFill/>
              </a:ln>
            </c:spPr>
          </c:dPt>
          <c:dLbls>
            <c:dLbl>
              <c:idx val="0"/>
              <c:layout/>
              <c:dLblPos val="bestFit"/>
              <c:showLegendKey val="1"/>
              <c:showCatName val="1"/>
              <c:showPercent val="1"/>
            </c:dLbl>
            <c:dLbl>
              <c:idx val="1"/>
              <c:dLblPos val="bestFit"/>
              <c:showLegendKey val="1"/>
              <c:showCatName val="1"/>
              <c:showPercent val="1"/>
            </c:dLbl>
            <c:dLbl>
              <c:idx val="2"/>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3"/>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4"/>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5"/>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6"/>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7"/>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8"/>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9"/>
              <c:dLblPos val="bestFit"/>
              <c:showLegendKey val="1"/>
              <c:showCatName val="1"/>
              <c:showPercent val="1"/>
            </c:dLbl>
            <c:dLbl>
              <c:idx val="10"/>
              <c:dLblPos val="bestFit"/>
              <c:showLegendKey val="1"/>
              <c:showCatName val="1"/>
              <c:showPercent val="1"/>
            </c:dLbl>
            <c:dLbl>
              <c:idx val="11"/>
              <c:dLblPos val="bestFit"/>
              <c:showLegendKey val="1"/>
              <c:showCatName val="1"/>
              <c:showPercent val="1"/>
            </c:dLbl>
            <c:numFmt formatCode="0%" sourceLinked="0"/>
            <c:spPr>
              <a:noFill/>
              <a:ln w="25400">
                <a:noFill/>
              </a:ln>
            </c:spPr>
            <c:txPr>
              <a:bodyPr/>
              <a:lstStyle/>
              <a:p>
                <a:pPr>
                  <a:defRPr sz="80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Dist'!#REF!</c:f>
              <c:numCache>
                <c:formatCode>General</c:formatCode>
                <c:ptCount val="1"/>
                <c:pt idx="0">
                  <c:v>1</c:v>
                </c:pt>
              </c:numCache>
            </c:numRef>
          </c:val>
        </c:ser>
        <c:dLbls>
          <c:showLegendKey val="1"/>
          <c:showCatName val="1"/>
          <c:showPercent val="1"/>
        </c:dLbls>
      </c:pie3DChart>
      <c:spPr>
        <a:noFill/>
        <a:ln w="25400">
          <a:noFill/>
        </a:ln>
      </c:spPr>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75" b="1" i="0" u="sng" strike="noStrike" baseline="0">
                <a:solidFill>
                  <a:srgbClr val="FFFFFF"/>
                </a:solidFill>
                <a:latin typeface="Arial"/>
                <a:ea typeface="Arial"/>
                <a:cs typeface="Arial"/>
              </a:defRPr>
            </a:pPr>
            <a:r>
              <a:rPr lang="en-US"/>
              <a:t>Oxigen (Mar '09)</a:t>
            </a:r>
          </a:p>
        </c:rich>
      </c:tx>
      <c:layout/>
      <c:spPr>
        <a:noFill/>
        <a:ln w="25400">
          <a:noFill/>
        </a:ln>
      </c:spPr>
    </c:title>
    <c:view3D>
      <c:rotX val="25"/>
      <c:hPercent val="50"/>
      <c:perspective val="0"/>
    </c:view3D>
    <c:plotArea>
      <c:layout/>
      <c:pie3DChart>
        <c:varyColors val="1"/>
        <c:ser>
          <c:idx val="0"/>
          <c:order val="0"/>
          <c:tx>
            <c:strRef>
              <c:f>'Project Effort Dist'!#REF!</c:f>
              <c:strCache>
                <c:ptCount val="1"/>
                <c:pt idx="0">
                  <c:v>#REF!</c:v>
                </c:pt>
              </c:strCache>
            </c:strRef>
          </c:tx>
          <c:spPr>
            <a:ln w="25400">
              <a:noFill/>
            </a:ln>
          </c:spPr>
          <c:explosion val="23"/>
          <c:dPt>
            <c:idx val="0"/>
            <c:spPr>
              <a:solidFill>
                <a:srgbClr val="9999FF"/>
              </a:solidFill>
              <a:ln w="25400">
                <a:noFill/>
              </a:ln>
            </c:spPr>
          </c:dPt>
          <c:dLbls>
            <c:dLbl>
              <c:idx val="0"/>
              <c:layout/>
              <c:dLblPos val="bestFit"/>
              <c:showLegendKey val="1"/>
              <c:showCatName val="1"/>
              <c:showPercent val="1"/>
            </c:dLbl>
            <c:dLbl>
              <c:idx val="1"/>
              <c:dLblPos val="bestFit"/>
              <c:showLegendKey val="1"/>
              <c:showCatName val="1"/>
              <c:showPercent val="1"/>
            </c:dLbl>
            <c:dLbl>
              <c:idx val="2"/>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3"/>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4"/>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5"/>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6"/>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7"/>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8"/>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9"/>
              <c:dLblPos val="bestFit"/>
              <c:showLegendKey val="1"/>
              <c:showCatName val="1"/>
              <c:showPercent val="1"/>
            </c:dLbl>
            <c:dLbl>
              <c:idx val="10"/>
              <c:dLblPos val="bestFit"/>
              <c:showLegendKey val="1"/>
              <c:showCatName val="1"/>
              <c:showPercent val="1"/>
            </c:dLbl>
            <c:dLbl>
              <c:idx val="11"/>
              <c:dLblPos val="bestFit"/>
              <c:showLegendKey val="1"/>
              <c:showCatName val="1"/>
              <c:showPercent val="1"/>
            </c:dLbl>
            <c:numFmt formatCode="0%" sourceLinked="0"/>
            <c:spPr>
              <a:noFill/>
              <a:ln w="25400">
                <a:noFill/>
              </a:ln>
            </c:spPr>
            <c:txPr>
              <a:bodyPr/>
              <a:lstStyle/>
              <a:p>
                <a:pPr>
                  <a:defRPr sz="80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Dist'!#REF!</c:f>
              <c:numCache>
                <c:formatCode>General</c:formatCode>
                <c:ptCount val="1"/>
                <c:pt idx="0">
                  <c:v>1</c:v>
                </c:pt>
              </c:numCache>
            </c:numRef>
          </c:val>
        </c:ser>
        <c:dLbls>
          <c:showLegendKey val="1"/>
          <c:showCatName val="1"/>
          <c:showPercent val="1"/>
        </c:dLbls>
      </c:pie3DChart>
      <c:spPr>
        <a:noFill/>
        <a:ln w="25400">
          <a:noFill/>
        </a:ln>
      </c:spPr>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75" b="1" i="0" u="sng" strike="noStrike" baseline="0">
                <a:solidFill>
                  <a:srgbClr val="FFFFFF"/>
                </a:solidFill>
                <a:latin typeface="Arial"/>
                <a:ea typeface="Arial"/>
                <a:cs typeface="Arial"/>
              </a:defRPr>
            </a:pPr>
            <a:r>
              <a:rPr lang="en-US"/>
              <a:t>EKO(Mar '09)</a:t>
            </a:r>
          </a:p>
        </c:rich>
      </c:tx>
      <c:layout/>
      <c:spPr>
        <a:noFill/>
        <a:ln w="25400">
          <a:noFill/>
        </a:ln>
      </c:spPr>
    </c:title>
    <c:view3D>
      <c:rotX val="25"/>
      <c:hPercent val="50"/>
      <c:perspective val="0"/>
    </c:view3D>
    <c:plotArea>
      <c:layout/>
      <c:pie3DChart>
        <c:varyColors val="1"/>
        <c:ser>
          <c:idx val="0"/>
          <c:order val="0"/>
          <c:tx>
            <c:strRef>
              <c:f>'Project Effort Dist'!#REF!</c:f>
              <c:strCache>
                <c:ptCount val="1"/>
                <c:pt idx="0">
                  <c:v>#REF!</c:v>
                </c:pt>
              </c:strCache>
            </c:strRef>
          </c:tx>
          <c:spPr>
            <a:ln w="25400">
              <a:noFill/>
            </a:ln>
          </c:spPr>
          <c:explosion val="23"/>
          <c:dPt>
            <c:idx val="0"/>
            <c:spPr>
              <a:solidFill>
                <a:srgbClr val="9999FF"/>
              </a:solidFill>
              <a:ln w="25400">
                <a:noFill/>
              </a:ln>
            </c:spPr>
          </c:dPt>
          <c:dLbls>
            <c:dLbl>
              <c:idx val="0"/>
              <c:layout/>
              <c:dLblPos val="bestFit"/>
              <c:showLegendKey val="1"/>
              <c:showCatName val="1"/>
              <c:showPercent val="1"/>
            </c:dLbl>
            <c:dLbl>
              <c:idx val="1"/>
              <c:dLblPos val="bestFit"/>
              <c:showLegendKey val="1"/>
              <c:showCatName val="1"/>
              <c:showPercent val="1"/>
            </c:dLbl>
            <c:dLbl>
              <c:idx val="2"/>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3"/>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4"/>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5"/>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6"/>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7"/>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8"/>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9"/>
              <c:dLblPos val="bestFit"/>
              <c:showLegendKey val="1"/>
              <c:showCatName val="1"/>
              <c:showPercent val="1"/>
            </c:dLbl>
            <c:dLbl>
              <c:idx val="10"/>
              <c:dLblPos val="bestFit"/>
              <c:showLegendKey val="1"/>
              <c:showCatName val="1"/>
              <c:showPercent val="1"/>
            </c:dLbl>
            <c:dLbl>
              <c:idx val="11"/>
              <c:dLblPos val="bestFit"/>
              <c:showLegendKey val="1"/>
              <c:showCatName val="1"/>
              <c:showPercent val="1"/>
            </c:dLbl>
            <c:numFmt formatCode="0%" sourceLinked="0"/>
            <c:spPr>
              <a:noFill/>
              <a:ln w="25400">
                <a:noFill/>
              </a:ln>
            </c:spPr>
            <c:txPr>
              <a:bodyPr/>
              <a:lstStyle/>
              <a:p>
                <a:pPr>
                  <a:defRPr sz="80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Dist'!#REF!</c:f>
              <c:numCache>
                <c:formatCode>General</c:formatCode>
                <c:ptCount val="1"/>
                <c:pt idx="0">
                  <c:v>1</c:v>
                </c:pt>
              </c:numCache>
            </c:numRef>
          </c:val>
        </c:ser>
        <c:dLbls>
          <c:showLegendKey val="1"/>
          <c:showCatName val="1"/>
          <c:showPercent val="1"/>
        </c:dLbls>
      </c:pie3DChart>
      <c:spPr>
        <a:noFill/>
        <a:ln w="25400">
          <a:noFill/>
        </a:ln>
      </c:spPr>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75" b="1" i="0" u="sng" strike="noStrike" baseline="0">
                <a:solidFill>
                  <a:srgbClr val="FFFFFF"/>
                </a:solidFill>
                <a:latin typeface="Arial"/>
                <a:ea typeface="Arial"/>
                <a:cs typeface="Arial"/>
              </a:defRPr>
            </a:pPr>
            <a:r>
              <a:rPr lang="en-US"/>
              <a:t>iVoisys(Feb '09)</a:t>
            </a:r>
          </a:p>
        </c:rich>
      </c:tx>
      <c:layout/>
      <c:spPr>
        <a:noFill/>
        <a:ln w="25400">
          <a:noFill/>
        </a:ln>
      </c:spPr>
    </c:title>
    <c:view3D>
      <c:rotX val="25"/>
      <c:hPercent val="50"/>
      <c:perspective val="0"/>
    </c:view3D>
    <c:plotArea>
      <c:layout/>
      <c:pie3DChart>
        <c:varyColors val="1"/>
        <c:ser>
          <c:idx val="0"/>
          <c:order val="0"/>
          <c:tx>
            <c:strRef>
              <c:f>'Project Effort Dist'!#REF!</c:f>
              <c:strCache>
                <c:ptCount val="1"/>
                <c:pt idx="0">
                  <c:v>#REF!</c:v>
                </c:pt>
              </c:strCache>
            </c:strRef>
          </c:tx>
          <c:spPr>
            <a:ln w="25400">
              <a:noFill/>
            </a:ln>
          </c:spPr>
          <c:explosion val="23"/>
          <c:dPt>
            <c:idx val="0"/>
            <c:spPr>
              <a:solidFill>
                <a:srgbClr val="9999FF"/>
              </a:solidFill>
              <a:ln w="25400">
                <a:noFill/>
              </a:ln>
            </c:spPr>
          </c:dPt>
          <c:dLbls>
            <c:dLbl>
              <c:idx val="0"/>
              <c:layout/>
              <c:dLblPos val="bestFit"/>
              <c:showLegendKey val="1"/>
              <c:showCatName val="1"/>
              <c:showPercent val="1"/>
            </c:dLbl>
            <c:dLbl>
              <c:idx val="1"/>
              <c:dLblPos val="bestFit"/>
              <c:showLegendKey val="1"/>
              <c:showCatName val="1"/>
              <c:showPercent val="1"/>
            </c:dLbl>
            <c:dLbl>
              <c:idx val="2"/>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3"/>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4"/>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5"/>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6"/>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7"/>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8"/>
              <c:numFmt formatCode="0%" sourceLinked="0"/>
              <c:spPr>
                <a:noFill/>
                <a:ln w="25400">
                  <a:noFill/>
                </a:ln>
              </c:spPr>
              <c:txPr>
                <a:bodyPr/>
                <a:lstStyle/>
                <a:p>
                  <a:pPr>
                    <a:defRPr sz="1000" b="0" i="0" u="none" strike="noStrike" baseline="0">
                      <a:solidFill>
                        <a:srgbClr val="FFFFFF"/>
                      </a:solidFill>
                      <a:latin typeface="Arial"/>
                      <a:ea typeface="Arial"/>
                      <a:cs typeface="Arial"/>
                    </a:defRPr>
                  </a:pPr>
                  <a:endParaRPr lang="en-US"/>
                </a:p>
              </c:txPr>
              <c:dLblPos val="bestFit"/>
              <c:showLegendKey val="1"/>
              <c:showCatName val="1"/>
              <c:showPercent val="1"/>
            </c:dLbl>
            <c:dLbl>
              <c:idx val="9"/>
              <c:dLblPos val="bestFit"/>
              <c:showLegendKey val="1"/>
              <c:showCatName val="1"/>
              <c:showPercent val="1"/>
            </c:dLbl>
            <c:dLbl>
              <c:idx val="10"/>
              <c:dLblPos val="bestFit"/>
              <c:showLegendKey val="1"/>
              <c:showCatName val="1"/>
              <c:showPercent val="1"/>
            </c:dLbl>
            <c:dLbl>
              <c:idx val="11"/>
              <c:dLblPos val="bestFit"/>
              <c:showLegendKey val="1"/>
              <c:showCatName val="1"/>
              <c:showPercent val="1"/>
            </c:dLbl>
            <c:numFmt formatCode="0%" sourceLinked="0"/>
            <c:spPr>
              <a:noFill/>
              <a:ln w="25400">
                <a:noFill/>
              </a:ln>
            </c:spPr>
            <c:txPr>
              <a:bodyPr/>
              <a:lstStyle/>
              <a:p>
                <a:pPr>
                  <a:defRPr sz="80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Dist'!#REF!</c:f>
              <c:numCache>
                <c:formatCode>General</c:formatCode>
                <c:ptCount val="1"/>
                <c:pt idx="0">
                  <c:v>1</c:v>
                </c:pt>
              </c:numCache>
            </c:numRef>
          </c:val>
        </c:ser>
        <c:ser>
          <c:idx val="1"/>
          <c:order val="1"/>
          <c:tx>
            <c:strRef>
              <c:f>'Project Effort Dist'!#REF!</c:f>
              <c:strCache>
                <c:ptCount val="1"/>
                <c:pt idx="0">
                  <c:v>#REF!</c:v>
                </c:pt>
              </c:strCache>
            </c:strRef>
          </c:tx>
          <c:spPr>
            <a:solidFill>
              <a:srgbClr val="993366"/>
            </a:solidFill>
            <a:ln w="12700">
              <a:solidFill>
                <a:srgbClr val="000000"/>
              </a:solidFill>
              <a:prstDash val="solid"/>
            </a:ln>
          </c:spPr>
          <c:explosion val="25"/>
          <c:dPt>
            <c:idx val="0"/>
            <c:spPr>
              <a:solidFill>
                <a:srgbClr val="9999FF"/>
              </a:solidFill>
              <a:ln w="12700">
                <a:solidFill>
                  <a:srgbClr val="000000"/>
                </a:solidFill>
                <a:prstDash val="solid"/>
              </a:ln>
            </c:spPr>
          </c:dPt>
          <c:dLbls>
            <c:numFmt formatCode="0%" sourceLinked="0"/>
            <c:spPr>
              <a:noFill/>
              <a:ln w="25400">
                <a:noFill/>
              </a:ln>
            </c:spPr>
            <c:txPr>
              <a:bodyPr/>
              <a:lstStyle/>
              <a:p>
                <a:pPr>
                  <a:defRPr sz="575" b="0" i="0" u="none" strike="noStrike" baseline="0">
                    <a:solidFill>
                      <a:srgbClr val="000000"/>
                    </a:solidFill>
                    <a:latin typeface="Arial"/>
                    <a:ea typeface="Arial"/>
                    <a:cs typeface="Arial"/>
                  </a:defRPr>
                </a:pPr>
                <a:endParaRPr lang="en-US"/>
              </a:p>
            </c:txPr>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Dist'!#REF!</c:f>
              <c:numCache>
                <c:formatCode>General</c:formatCode>
                <c:ptCount val="1"/>
                <c:pt idx="0">
                  <c:v>1</c:v>
                </c:pt>
              </c:numCache>
            </c:numRef>
          </c:val>
        </c:ser>
        <c:dLbls>
          <c:showLegendKey val="1"/>
          <c:showCatName val="1"/>
          <c:showPercent val="1"/>
        </c:dLbls>
      </c:pie3DChart>
      <c:spPr>
        <a:noFill/>
        <a:ln w="25400">
          <a:noFill/>
        </a:ln>
      </c:spPr>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25" b="1" i="0" u="none" strike="noStrike" baseline="0">
                <a:solidFill>
                  <a:srgbClr val="FFFFFF"/>
                </a:solidFill>
                <a:latin typeface="Arial"/>
                <a:ea typeface="Arial"/>
                <a:cs typeface="Arial"/>
              </a:defRPr>
            </a:pPr>
            <a:r>
              <a:rPr lang="en-US"/>
              <a:t>Project Effort Distribution</a:t>
            </a:r>
          </a:p>
        </c:rich>
      </c:tx>
      <c:layout>
        <c:manualLayout>
          <c:xMode val="edge"/>
          <c:yMode val="edge"/>
          <c:x val="0.33398649360798943"/>
          <c:y val="4.1501976284584845E-2"/>
        </c:manualLayout>
      </c:layout>
      <c:spPr>
        <a:noFill/>
        <a:ln w="25400">
          <a:noFill/>
        </a:ln>
      </c:spPr>
    </c:title>
    <c:view3D>
      <c:rotX val="30"/>
      <c:hPercent val="60"/>
      <c:perspective val="0"/>
    </c:view3D>
    <c:plotArea>
      <c:layout>
        <c:manualLayout>
          <c:layoutTarget val="inner"/>
          <c:xMode val="edge"/>
          <c:yMode val="edge"/>
          <c:x val="0.24877582906226589"/>
          <c:y val="0.284584980237157"/>
          <c:w val="0.52105803567372344"/>
          <c:h val="0.60474308300395263"/>
        </c:manualLayout>
      </c:layout>
      <c:pie3DChart>
        <c:varyColors val="1"/>
        <c:ser>
          <c:idx val="0"/>
          <c:order val="0"/>
          <c:tx>
            <c:strRef>
              <c:f>'Project Effort Dist'!$A$1</c:f>
              <c:strCache>
                <c:ptCount val="1"/>
                <c:pt idx="0">
                  <c:v>Project Effort Distribution</c:v>
                </c:pt>
              </c:strCache>
            </c:strRef>
          </c:tx>
          <c:spPr>
            <a:solidFill>
              <a:srgbClr val="9999FF"/>
            </a:solidFill>
            <a:ln w="25400">
              <a:noFill/>
            </a:ln>
          </c:spPr>
          <c:explosion val="15"/>
          <c:dPt>
            <c:idx val="1"/>
            <c:spPr>
              <a:solidFill>
                <a:srgbClr val="FF99CC"/>
              </a:solidFill>
              <a:ln w="25400">
                <a:noFill/>
              </a:ln>
            </c:spPr>
          </c:dPt>
          <c:dPt>
            <c:idx val="2"/>
            <c:spPr>
              <a:solidFill>
                <a:srgbClr val="99CC00"/>
              </a:solidFill>
              <a:ln w="25400">
                <a:noFill/>
              </a:ln>
            </c:spPr>
          </c:dPt>
          <c:dPt>
            <c:idx val="3"/>
            <c:spPr>
              <a:solidFill>
                <a:srgbClr val="CCFFFF"/>
              </a:solidFill>
              <a:ln w="25400">
                <a:noFill/>
              </a:ln>
            </c:spPr>
          </c:dPt>
          <c:dPt>
            <c:idx val="4"/>
            <c:spPr>
              <a:solidFill>
                <a:srgbClr val="FFFFCC"/>
              </a:solidFill>
              <a:ln w="25400">
                <a:noFill/>
              </a:ln>
            </c:spPr>
          </c:dPt>
          <c:dPt>
            <c:idx val="5"/>
            <c:spPr>
              <a:solidFill>
                <a:srgbClr val="FF8080"/>
              </a:solidFill>
              <a:ln w="25400">
                <a:noFill/>
              </a:ln>
            </c:spPr>
          </c:dPt>
          <c:dPt>
            <c:idx val="6"/>
            <c:spPr>
              <a:solidFill>
                <a:srgbClr val="0066CC"/>
              </a:solidFill>
              <a:ln w="25400">
                <a:noFill/>
              </a:ln>
            </c:spPr>
          </c:dPt>
          <c:dPt>
            <c:idx val="7"/>
            <c:spPr>
              <a:solidFill>
                <a:srgbClr val="FF0000"/>
              </a:solidFill>
              <a:ln w="25400">
                <a:noFill/>
              </a:ln>
            </c:spPr>
          </c:dPt>
          <c:dPt>
            <c:idx val="8"/>
            <c:spPr>
              <a:solidFill>
                <a:srgbClr val="FFCC00"/>
              </a:solidFill>
              <a:ln w="25400">
                <a:noFill/>
              </a:ln>
            </c:spPr>
          </c:dPt>
          <c:dPt>
            <c:idx val="9"/>
            <c:spPr>
              <a:solidFill>
                <a:srgbClr val="FF00FF"/>
              </a:solidFill>
              <a:ln w="25400">
                <a:noFill/>
              </a:ln>
            </c:spPr>
          </c:dPt>
          <c:dPt>
            <c:idx val="10"/>
            <c:spPr>
              <a:solidFill>
                <a:srgbClr val="FFFF00"/>
              </a:solidFill>
              <a:ln w="25400">
                <a:noFill/>
              </a:ln>
            </c:spPr>
          </c:dPt>
          <c:dLbls>
            <c:dLbl>
              <c:idx val="0"/>
              <c:layout>
                <c:manualLayout>
                  <c:x val="2.9474831297171912E-2"/>
                  <c:y val="-3.0495468641269216E-2"/>
                </c:manualLayout>
              </c:layout>
              <c:dLblPos val="bestFit"/>
              <c:showLegendKey val="1"/>
              <c:showCatName val="1"/>
              <c:showPercent val="1"/>
            </c:dLbl>
            <c:dLbl>
              <c:idx val="1"/>
              <c:layout>
                <c:manualLayout>
                  <c:x val="0.12553491557082694"/>
                  <c:y val="-3.5774588215843096E-2"/>
                </c:manualLayout>
              </c:layout>
              <c:dLblPos val="bestFit"/>
              <c:showLegendKey val="1"/>
              <c:showCatName val="1"/>
              <c:showPercent val="1"/>
            </c:dLbl>
            <c:dLbl>
              <c:idx val="2"/>
              <c:layout>
                <c:manualLayout>
                  <c:x val="9.7533349108171047E-2"/>
                  <c:y val="-1.7480320198088796E-2"/>
                </c:manualLayout>
              </c:layout>
              <c:dLblPos val="bestFit"/>
              <c:showLegendKey val="1"/>
              <c:showCatName val="1"/>
              <c:showPercent val="1"/>
            </c:dLbl>
            <c:dLbl>
              <c:idx val="3"/>
              <c:layout>
                <c:manualLayout>
                  <c:x val="6.952695921674705E-2"/>
                  <c:y val="0.24562165221883417"/>
                </c:manualLayout>
              </c:layout>
              <c:dLblPos val="bestFit"/>
              <c:showLegendKey val="1"/>
              <c:showCatName val="1"/>
              <c:showPercent val="1"/>
            </c:dLbl>
            <c:dLbl>
              <c:idx val="4"/>
              <c:layout>
                <c:manualLayout>
                  <c:x val="4.5468912489247124E-4"/>
                  <c:y val="0.22714569351458572"/>
                </c:manualLayout>
              </c:layout>
              <c:dLblPos val="bestFit"/>
              <c:showLegendKey val="1"/>
              <c:showCatName val="1"/>
              <c:showPercent val="1"/>
            </c:dLbl>
            <c:dLbl>
              <c:idx val="5"/>
              <c:layout>
                <c:manualLayout>
                  <c:x val="-6.1495615600150516E-2"/>
                  <c:y val="-6.5404136927714387E-4"/>
                </c:manualLayout>
              </c:layout>
              <c:dLblPos val="bestFit"/>
              <c:showLegendKey val="1"/>
              <c:showCatName val="1"/>
              <c:showPercent val="1"/>
            </c:dLbl>
            <c:dLbl>
              <c:idx val="6"/>
              <c:layout>
                <c:manualLayout>
                  <c:x val="-3.026130041927981E-2"/>
                  <c:y val="-2.2333802790941212E-2"/>
                </c:manualLayout>
              </c:layout>
              <c:dLblPos val="bestFit"/>
              <c:showLegendKey val="1"/>
              <c:showCatName val="1"/>
              <c:showPercent val="1"/>
            </c:dLbl>
            <c:dLbl>
              <c:idx val="7"/>
              <c:layout>
                <c:manualLayout>
                  <c:x val="-2.2584888523677456E-2"/>
                  <c:y val="-1.6302937438856489E-2"/>
                </c:manualLayout>
              </c:layout>
              <c:dLblPos val="bestFit"/>
              <c:showLegendKey val="1"/>
              <c:showCatName val="1"/>
              <c:showPercent val="1"/>
            </c:dLbl>
            <c:dLbl>
              <c:idx val="8"/>
              <c:layout>
                <c:manualLayout>
                  <c:x val="-2.5894774836166441E-2"/>
                  <c:y val="-6.0477867757991938E-2"/>
                </c:manualLayout>
              </c:layout>
              <c:dLblPos val="bestFit"/>
              <c:showLegendKey val="1"/>
              <c:showCatName val="1"/>
              <c:showPercent val="1"/>
            </c:dLbl>
            <c:dLbl>
              <c:idx val="9"/>
              <c:layout>
                <c:manualLayout>
                  <c:x val="-1.0856633574233858E-2"/>
                  <c:y val="-9.5091347224484715E-2"/>
                </c:manualLayout>
              </c:layout>
              <c:dLblPos val="bestFit"/>
              <c:showLegendKey val="1"/>
              <c:showCatName val="1"/>
              <c:showPercent val="1"/>
            </c:dLbl>
            <c:dLbl>
              <c:idx val="10"/>
              <c:layout>
                <c:manualLayout>
                  <c:x val="1.4186273066787401E-2"/>
                  <c:y val="-8.4478075644819295E-2"/>
                </c:manualLayout>
              </c:layout>
              <c:dLblPos val="bestFit"/>
              <c:showLegendKey val="1"/>
              <c:showCatName val="1"/>
              <c:showPercent val="1"/>
            </c:dLbl>
            <c:numFmt formatCode="0%" sourceLinked="0"/>
            <c:spPr>
              <a:noFill/>
              <a:ln w="25400">
                <a:noFill/>
              </a:ln>
            </c:spPr>
            <c:txPr>
              <a:bodyPr/>
              <a:lstStyle/>
              <a:p>
                <a:pPr algn="ctr" rtl="1">
                  <a:defRPr sz="1050" b="1" i="0" u="none" strike="noStrike" baseline="0">
                    <a:solidFill>
                      <a:srgbClr val="FFFFFF"/>
                    </a:solidFill>
                    <a:latin typeface="Arial"/>
                    <a:ea typeface="Arial"/>
                    <a:cs typeface="Arial"/>
                  </a:defRPr>
                </a:pPr>
                <a:endParaRPr lang="en-US"/>
              </a:p>
            </c:txPr>
            <c:dLblPos val="outEnd"/>
            <c:showLegendKey val="1"/>
            <c:showCatName val="1"/>
            <c:showPercent val="1"/>
            <c:showLeaderLines val="1"/>
            <c:leaderLines>
              <c:spPr>
                <a:ln w="3175">
                  <a:solidFill>
                    <a:srgbClr val="FFFFFF"/>
                  </a:solidFill>
                  <a:prstDash val="solid"/>
                </a:ln>
              </c:spPr>
            </c:leaderLines>
          </c:dLbls>
          <c:cat>
            <c:strRef>
              <c:f>'Project Effort Dist'!$B$6:$B$16</c:f>
              <c:strCache>
                <c:ptCount val="11"/>
                <c:pt idx="0">
                  <c:v>RA</c:v>
                </c:pt>
                <c:pt idx="1">
                  <c:v>DS</c:v>
                </c:pt>
                <c:pt idx="2">
                  <c:v>CD</c:v>
                </c:pt>
                <c:pt idx="3">
                  <c:v>TS</c:v>
                </c:pt>
                <c:pt idx="4">
                  <c:v>DP</c:v>
                </c:pt>
                <c:pt idx="5">
                  <c:v>DO</c:v>
                </c:pt>
                <c:pt idx="6">
                  <c:v>TR</c:v>
                </c:pt>
                <c:pt idx="7">
                  <c:v>CR</c:v>
                </c:pt>
                <c:pt idx="8">
                  <c:v>PM</c:v>
                </c:pt>
                <c:pt idx="9">
                  <c:v>CM</c:v>
                </c:pt>
                <c:pt idx="10">
                  <c:v>RD</c:v>
                </c:pt>
              </c:strCache>
            </c:strRef>
          </c:cat>
          <c:val>
            <c:numRef>
              <c:f>'Project Effort Dist'!$O$6:$O$16</c:f>
              <c:numCache>
                <c:formatCode>0.0</c:formatCode>
                <c:ptCount val="11"/>
                <c:pt idx="0">
                  <c:v>1.9770496642908952</c:v>
                </c:pt>
                <c:pt idx="1">
                  <c:v>2.2719695283166907</c:v>
                </c:pt>
                <c:pt idx="2">
                  <c:v>44.504693754919359</c:v>
                </c:pt>
                <c:pt idx="3">
                  <c:v>7.2515293780592955</c:v>
                </c:pt>
                <c:pt idx="4">
                  <c:v>1.5469578102694814</c:v>
                </c:pt>
                <c:pt idx="5">
                  <c:v>22.886839586846513</c:v>
                </c:pt>
                <c:pt idx="6">
                  <c:v>3.1123809301399974</c:v>
                </c:pt>
                <c:pt idx="7">
                  <c:v>11.243105144504174</c:v>
                </c:pt>
                <c:pt idx="8">
                  <c:v>3.0124423589092202</c:v>
                </c:pt>
                <c:pt idx="9">
                  <c:v>1.0566404601988544</c:v>
                </c:pt>
                <c:pt idx="10">
                  <c:v>1.1363913835455217</c:v>
                </c:pt>
              </c:numCache>
            </c:numRef>
          </c:val>
        </c:ser>
        <c:dLbls>
          <c:showLegendKey val="1"/>
          <c:showCatName val="1"/>
          <c:showPercent val="1"/>
        </c:dLbls>
      </c:pie3DChart>
    </c:plotArea>
    <c:plotVisOnly val="1"/>
    <c:dispBlanksAs val="zero"/>
  </c:chart>
  <c:spPr>
    <a:gradFill rotWithShape="0">
      <a:gsLst>
        <a:gs pos="0">
          <a:srgbClr val="000080"/>
        </a:gs>
        <a:gs pos="100000">
          <a:srgbClr val="000080">
            <a:gamma/>
            <a:shade val="46275"/>
            <a:invGamma/>
          </a:srgbClr>
        </a:gs>
      </a:gsLst>
      <a:lin ang="5400000" scaled="1"/>
    </a:gra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0" b="1" i="0" u="none" strike="noStrike" baseline="0">
                <a:solidFill>
                  <a:srgbClr val="000000"/>
                </a:solidFill>
                <a:latin typeface="Arial"/>
                <a:ea typeface="Arial"/>
                <a:cs typeface="Arial"/>
              </a:defRPr>
            </a:pPr>
            <a:r>
              <a:rPr lang="en-US"/>
              <a:t>SV till the milestone wrt initially planned schedule </a:t>
            </a:r>
          </a:p>
        </c:rich>
      </c:tx>
      <c:layout/>
      <c:spPr>
        <a:noFill/>
        <a:ln w="25400">
          <a:noFill/>
        </a:ln>
      </c:spPr>
    </c:title>
    <c:view3D>
      <c:hPercent val="11"/>
      <c:depthPercent val="9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bar3DChart>
        <c:barDir val="col"/>
        <c:grouping val="clustered"/>
        <c:ser>
          <c:idx val="0"/>
          <c:order val="0"/>
          <c:tx>
            <c:strRef>
              <c:f>'SV &amp; Delivery'!#REF!</c:f>
              <c:strCache>
                <c:ptCount val="1"/>
                <c:pt idx="0">
                  <c:v>#REF!</c:v>
                </c:pt>
              </c:strCache>
            </c:strRef>
          </c:tx>
          <c:spPr>
            <a:solidFill>
              <a:srgbClr val="000080"/>
            </a:solidFill>
            <a:ln w="12700">
              <a:solidFill>
                <a:srgbClr val="000000"/>
              </a:solidFill>
              <a:prstDash val="solid"/>
            </a:ln>
          </c:spPr>
          <c:dLbls>
            <c:dLbl>
              <c:idx val="7"/>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8"/>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9"/>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0"/>
              <c:delete val="1"/>
            </c:dLbl>
            <c:dLbl>
              <c:idx val="11"/>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2"/>
              <c:delete val="1"/>
            </c:dLbl>
            <c:dLbl>
              <c:idx val="13"/>
              <c:delete val="1"/>
            </c:dLbl>
            <c:numFmt formatCode="0.0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Val val="1"/>
          </c:dLbls>
          <c:cat>
            <c:numRef>
              <c:f>'SV &amp; Delivery'!#REF!</c:f>
              <c:numCache>
                <c:formatCode>General</c:formatCode>
                <c:ptCount val="1"/>
                <c:pt idx="0">
                  <c:v>1</c:v>
                </c:pt>
              </c:numCache>
            </c:numRef>
          </c:cat>
          <c:val>
            <c:numRef>
              <c:f>'SV &amp; Delivery'!#REF!</c:f>
              <c:numCache>
                <c:formatCode>General</c:formatCode>
                <c:ptCount val="1"/>
                <c:pt idx="0">
                  <c:v>1</c:v>
                </c:pt>
              </c:numCache>
            </c:numRef>
          </c:val>
        </c:ser>
        <c:dLbls>
          <c:showVal val="1"/>
        </c:dLbls>
        <c:gapWidth val="230"/>
        <c:gapDepth val="260"/>
        <c:shape val="box"/>
        <c:axId val="80653696"/>
        <c:axId val="80659968"/>
        <c:axId val="0"/>
      </c:bar3DChart>
      <c:catAx>
        <c:axId val="80653696"/>
        <c:scaling>
          <c:orientation val="minMax"/>
        </c:scaling>
        <c:axPos val="b"/>
        <c:title>
          <c:tx>
            <c:rich>
              <a:bodyPr/>
              <a:lstStyle/>
              <a:p>
                <a:pPr>
                  <a:defRPr sz="200" b="0" i="0" u="none" strike="noStrike" baseline="0">
                    <a:solidFill>
                      <a:srgbClr val="000000"/>
                    </a:solidFill>
                    <a:latin typeface="Arial"/>
                    <a:ea typeface="Arial"/>
                    <a:cs typeface="Arial"/>
                  </a:defRPr>
                </a:pPr>
                <a:r>
                  <a:rPr lang="en-US"/>
                  <a:t>Milestones</a:t>
                </a:r>
              </a:p>
            </c:rich>
          </c:tx>
          <c:layout/>
          <c:spPr>
            <a:noFill/>
            <a:ln w="25400">
              <a:noFill/>
            </a:ln>
          </c:spPr>
        </c:title>
        <c:numFmt formatCode="General" sourceLinked="1"/>
        <c:tickLblPos val="low"/>
        <c:spPr>
          <a:ln w="3175">
            <a:solidFill>
              <a:srgbClr val="000000"/>
            </a:solidFill>
            <a:prstDash val="solid"/>
          </a:ln>
        </c:spPr>
        <c:txPr>
          <a:bodyPr rot="-2700000" vert="horz"/>
          <a:lstStyle/>
          <a:p>
            <a:pPr>
              <a:defRPr sz="200" b="0" i="0" u="none" strike="noStrike" baseline="0">
                <a:solidFill>
                  <a:srgbClr val="000000"/>
                </a:solidFill>
                <a:latin typeface="Arial"/>
                <a:ea typeface="Arial"/>
                <a:cs typeface="Arial"/>
              </a:defRPr>
            </a:pPr>
            <a:endParaRPr lang="en-US"/>
          </a:p>
        </c:txPr>
        <c:crossAx val="80659968"/>
        <c:crosses val="autoZero"/>
        <c:auto val="1"/>
        <c:lblAlgn val="ctr"/>
        <c:lblOffset val="100"/>
        <c:tickLblSkip val="1"/>
        <c:tickMarkSkip val="1"/>
      </c:catAx>
      <c:valAx>
        <c:axId val="80659968"/>
        <c:scaling>
          <c:orientation val="minMax"/>
          <c:max val="10"/>
          <c:min val="0"/>
        </c:scaling>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en-US"/>
                  <a:t>SV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80653696"/>
        <c:crosses val="autoZero"/>
        <c:crossBetween val="between"/>
        <c:majorUnit val="2"/>
      </c:valAx>
      <c:spPr>
        <a:noFill/>
        <a:ln w="25400">
          <a:noFill/>
        </a:ln>
      </c:spPr>
    </c:plotArea>
    <c:legend>
      <c:legendPos val="r"/>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00" b="1" i="0" u="none" strike="noStrike" baseline="0">
                <a:solidFill>
                  <a:srgbClr val="000000"/>
                </a:solidFill>
                <a:latin typeface="Arial"/>
                <a:ea typeface="Arial"/>
                <a:cs typeface="Arial"/>
              </a:defRPr>
            </a:pPr>
            <a:r>
              <a:rPr lang="en-US"/>
              <a:t>SV till the milestone wrt initially planned schedule </a:t>
            </a:r>
          </a:p>
        </c:rich>
      </c:tx>
      <c:layout/>
      <c:spPr>
        <a:noFill/>
        <a:ln w="25400">
          <a:noFill/>
        </a:ln>
      </c:spPr>
    </c:title>
    <c:view3D>
      <c:hPercent val="13"/>
      <c:depthPercent val="9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bar3DChart>
        <c:barDir val="col"/>
        <c:grouping val="clustered"/>
        <c:ser>
          <c:idx val="0"/>
          <c:order val="0"/>
          <c:tx>
            <c:strRef>
              <c:f>'SV &amp; Delivery'!#REF!</c:f>
              <c:strCache>
                <c:ptCount val="1"/>
                <c:pt idx="0">
                  <c:v>#REF!</c:v>
                </c:pt>
              </c:strCache>
            </c:strRef>
          </c:tx>
          <c:spPr>
            <a:solidFill>
              <a:srgbClr val="000080"/>
            </a:solidFill>
            <a:ln w="12700">
              <a:solidFill>
                <a:srgbClr val="000000"/>
              </a:solidFill>
              <a:prstDash val="solid"/>
            </a:ln>
          </c:spPr>
          <c:dLbls>
            <c:dLbl>
              <c:idx val="7"/>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8"/>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9"/>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0"/>
              <c:delete val="1"/>
            </c:dLbl>
            <c:dLbl>
              <c:idx val="11"/>
              <c:numFmt formatCode="0.00" sourceLinked="0"/>
              <c:spPr>
                <a:noFill/>
                <a:ln w="25400">
                  <a:noFill/>
                </a:ln>
              </c:spPr>
              <c:txPr>
                <a:bodyPr/>
                <a:lstStyle/>
                <a:p>
                  <a:pPr>
                    <a:defRPr sz="150" b="0" i="0" u="none" strike="noStrike" baseline="0">
                      <a:solidFill>
                        <a:srgbClr val="000000"/>
                      </a:solidFill>
                      <a:latin typeface="Arial"/>
                      <a:ea typeface="Arial"/>
                      <a:cs typeface="Arial"/>
                    </a:defRPr>
                  </a:pPr>
                  <a:endParaRPr lang="en-US"/>
                </a:p>
              </c:txPr>
            </c:dLbl>
            <c:dLbl>
              <c:idx val="12"/>
              <c:delete val="1"/>
            </c:dLbl>
            <c:dLbl>
              <c:idx val="13"/>
              <c:delete val="1"/>
            </c:dLbl>
            <c:numFmt formatCode="0.0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Val val="1"/>
          </c:dLbls>
          <c:cat>
            <c:numRef>
              <c:f>'SV &amp; Delivery'!#REF!</c:f>
              <c:numCache>
                <c:formatCode>General</c:formatCode>
                <c:ptCount val="1"/>
                <c:pt idx="0">
                  <c:v>1</c:v>
                </c:pt>
              </c:numCache>
            </c:numRef>
          </c:cat>
          <c:val>
            <c:numRef>
              <c:f>'SV &amp; Delivery'!#REF!</c:f>
              <c:numCache>
                <c:formatCode>General</c:formatCode>
                <c:ptCount val="1"/>
                <c:pt idx="0">
                  <c:v>1</c:v>
                </c:pt>
              </c:numCache>
            </c:numRef>
          </c:val>
        </c:ser>
        <c:dLbls>
          <c:showVal val="1"/>
        </c:dLbls>
        <c:gapWidth val="230"/>
        <c:gapDepth val="260"/>
        <c:shape val="box"/>
        <c:axId val="83529728"/>
        <c:axId val="83531648"/>
        <c:axId val="0"/>
      </c:bar3DChart>
      <c:catAx>
        <c:axId val="83529728"/>
        <c:scaling>
          <c:orientation val="minMax"/>
        </c:scaling>
        <c:axPos val="b"/>
        <c:title>
          <c:tx>
            <c:rich>
              <a:bodyPr/>
              <a:lstStyle/>
              <a:p>
                <a:pPr>
                  <a:defRPr sz="200" b="0" i="0" u="none" strike="noStrike" baseline="0">
                    <a:solidFill>
                      <a:srgbClr val="000000"/>
                    </a:solidFill>
                    <a:latin typeface="Arial"/>
                    <a:ea typeface="Arial"/>
                    <a:cs typeface="Arial"/>
                  </a:defRPr>
                </a:pPr>
                <a:r>
                  <a:rPr lang="en-US"/>
                  <a:t>Milestones</a:t>
                </a:r>
              </a:p>
            </c:rich>
          </c:tx>
          <c:layout/>
          <c:spPr>
            <a:noFill/>
            <a:ln w="25400">
              <a:noFill/>
            </a:ln>
          </c:spPr>
        </c:title>
        <c:numFmt formatCode="General" sourceLinked="1"/>
        <c:tickLblPos val="low"/>
        <c:spPr>
          <a:ln w="3175">
            <a:solidFill>
              <a:srgbClr val="000000"/>
            </a:solidFill>
            <a:prstDash val="solid"/>
          </a:ln>
        </c:spPr>
        <c:txPr>
          <a:bodyPr rot="-2700000" vert="horz"/>
          <a:lstStyle/>
          <a:p>
            <a:pPr>
              <a:defRPr sz="200" b="0" i="0" u="none" strike="noStrike" baseline="0">
                <a:solidFill>
                  <a:srgbClr val="000000"/>
                </a:solidFill>
                <a:latin typeface="Arial"/>
                <a:ea typeface="Arial"/>
                <a:cs typeface="Arial"/>
              </a:defRPr>
            </a:pPr>
            <a:endParaRPr lang="en-US"/>
          </a:p>
        </c:txPr>
        <c:crossAx val="83531648"/>
        <c:crosses val="autoZero"/>
        <c:auto val="1"/>
        <c:lblAlgn val="ctr"/>
        <c:lblOffset val="100"/>
        <c:tickLblSkip val="1"/>
        <c:tickMarkSkip val="1"/>
      </c:catAx>
      <c:valAx>
        <c:axId val="83531648"/>
        <c:scaling>
          <c:orientation val="minMax"/>
          <c:max val="10"/>
          <c:min val="0"/>
        </c:scaling>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en-US"/>
                  <a:t>SV (%)</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83529728"/>
        <c:crosses val="autoZero"/>
        <c:crossBetween val="between"/>
        <c:majorUnit val="2"/>
      </c:valAx>
      <c:spPr>
        <a:noFill/>
        <a:ln w="25400">
          <a:noFill/>
        </a:ln>
      </c:spPr>
    </c:plotArea>
    <c:legend>
      <c:legendPos val="r"/>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SV till the milestone wrt initially planned schedule </a:t>
            </a:r>
          </a:p>
        </c:rich>
      </c:tx>
      <c:layout>
        <c:manualLayout>
          <c:xMode val="edge"/>
          <c:yMode val="edge"/>
          <c:x val="0.12634436824429204"/>
          <c:y val="3.6036036036036036E-2"/>
        </c:manualLayout>
      </c:layout>
      <c:spPr>
        <a:noFill/>
        <a:ln w="25400">
          <a:noFill/>
        </a:ln>
      </c:spPr>
    </c:title>
    <c:view3D>
      <c:hPercent val="47"/>
      <c:depthPercent val="90"/>
      <c:rAngAx val="1"/>
    </c:view3D>
    <c:floor>
      <c:spPr>
        <a:solidFill>
          <a:srgbClr val="C0C0C0"/>
        </a:solidFill>
        <a:ln w="3175">
          <a:solidFill>
            <a:srgbClr val="000000"/>
          </a:solidFill>
          <a:prstDash val="solid"/>
        </a:ln>
      </c:spPr>
    </c:floor>
    <c:sideWall>
      <c:spPr>
        <a:solidFill>
          <a:srgbClr val="C0C0C0"/>
        </a:solidFill>
        <a:ln w="12700">
          <a:solidFill>
            <a:srgbClr val="808080"/>
          </a:solidFill>
          <a:prstDash val="solid"/>
        </a:ln>
      </c:spPr>
    </c:sideWall>
    <c:backWall>
      <c:spPr>
        <a:solidFill>
          <a:srgbClr val="C0C0C0"/>
        </a:solidFill>
        <a:ln w="12700">
          <a:solidFill>
            <a:srgbClr val="808080"/>
          </a:solidFill>
          <a:prstDash val="solid"/>
        </a:ln>
      </c:spPr>
    </c:backWall>
    <c:plotArea>
      <c:layout>
        <c:manualLayout>
          <c:layoutTarget val="inner"/>
          <c:xMode val="edge"/>
          <c:yMode val="edge"/>
          <c:x val="0.12903259679676171"/>
          <c:y val="0.18018097278369918"/>
          <c:w val="0.85752913287848265"/>
          <c:h val="0.45045243195925067"/>
        </c:manualLayout>
      </c:layout>
      <c:bar3DChart>
        <c:barDir val="col"/>
        <c:grouping val="clustered"/>
        <c:ser>
          <c:idx val="0"/>
          <c:order val="0"/>
          <c:tx>
            <c:strRef>
              <c:f>'SV '!$B$9</c:f>
              <c:strCache>
                <c:ptCount val="1"/>
                <c:pt idx="0">
                  <c:v>Project 1</c:v>
                </c:pt>
              </c:strCache>
            </c:strRef>
          </c:tx>
          <c:spPr>
            <a:solidFill>
              <a:srgbClr val="000080"/>
            </a:solidFill>
            <a:ln w="12700">
              <a:solidFill>
                <a:srgbClr val="000000"/>
              </a:solidFill>
              <a:prstDash val="solid"/>
            </a:ln>
          </c:spPr>
          <c:dLbls>
            <c:dLbl>
              <c:idx val="0"/>
              <c:layout>
                <c:manualLayout>
                  <c:x val="2.5788939902624472E-2"/>
                  <c:y val="-5.4150092549301927E-2"/>
                </c:manualLayout>
              </c:layout>
              <c:showVal val="1"/>
            </c:dLbl>
            <c:dLbl>
              <c:idx val="1"/>
              <c:layout>
                <c:manualLayout>
                  <c:xMode val="edge"/>
                  <c:yMode val="edge"/>
                  <c:x val="0.56720579008576444"/>
                  <c:y val="0.17117192414451338"/>
                </c:manualLayout>
              </c:layout>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showVal val="1"/>
            </c:dLbl>
            <c:dLbl>
              <c:idx val="2"/>
              <c:layout>
                <c:manualLayout>
                  <c:xMode val="edge"/>
                  <c:yMode val="edge"/>
                  <c:x val="0.63978662578394252"/>
                  <c:y val="0.17567644846410679"/>
                </c:manualLayout>
              </c:layout>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showVal val="1"/>
            </c:dLbl>
            <c:dLbl>
              <c:idx val="3"/>
              <c:layout>
                <c:manualLayout>
                  <c:xMode val="edge"/>
                  <c:yMode val="edge"/>
                  <c:x val="0.73656107338151655"/>
                  <c:y val="0.32432575101066152"/>
                </c:manualLayout>
              </c:layout>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showVal val="1"/>
            </c:dLbl>
            <c:dLbl>
              <c:idx val="4"/>
              <c:layout>
                <c:manualLayout>
                  <c:xMode val="edge"/>
                  <c:yMode val="edge"/>
                  <c:x val="0.88709910297773586"/>
                  <c:y val="0.90991391255768161"/>
                </c:manualLayout>
              </c:layout>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showVal val="1"/>
            </c:dLbl>
            <c:dLbl>
              <c:idx val="5"/>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dLbl>
            <c:dLbl>
              <c:idx val="6"/>
              <c:numFmt formatCode="0" sourceLinked="0"/>
              <c:spPr>
                <a:noFill/>
                <a:ln w="25400">
                  <a:noFill/>
                </a:ln>
              </c:spPr>
              <c:txPr>
                <a:bodyPr/>
                <a:lstStyle/>
                <a:p>
                  <a:pPr>
                    <a:defRPr sz="550" b="0" i="0" u="none" strike="noStrike" baseline="0">
                      <a:solidFill>
                        <a:srgbClr val="000000"/>
                      </a:solidFill>
                      <a:latin typeface="Arial"/>
                      <a:ea typeface="Arial"/>
                      <a:cs typeface="Arial"/>
                    </a:defRPr>
                  </a:pPr>
                  <a:endParaRPr lang="en-US"/>
                </a:p>
              </c:txPr>
            </c:dLbl>
            <c:dLbl>
              <c:idx val="7"/>
              <c:layout>
                <c:manualLayout>
                  <c:xMode val="edge"/>
                  <c:yMode val="edge"/>
                  <c:x val="0.69086202868266056"/>
                  <c:y val="0.9054093882380887"/>
                </c:manualLayout>
              </c:layout>
              <c:numFmt formatCode="0" sourceLinked="0"/>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
            <c:dLbl>
              <c:idx val="8"/>
              <c:layout>
                <c:manualLayout>
                  <c:xMode val="edge"/>
                  <c:yMode val="edge"/>
                  <c:x val="0.76075468528090684"/>
                  <c:y val="0.59459721018620748"/>
                </c:manualLayout>
              </c:layout>
              <c:numFmt formatCode="0" sourceLinked="0"/>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
            <c:dLbl>
              <c:idx val="9"/>
              <c:layout>
                <c:manualLayout>
                  <c:xMode val="edge"/>
                  <c:yMode val="edge"/>
                  <c:x val="0.81720644637949325"/>
                  <c:y val="0.9054093882380887"/>
                </c:manualLayout>
              </c:layout>
              <c:numFmt formatCode="0" sourceLinked="0"/>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
            <c:dLbl>
              <c:idx val="10"/>
              <c:delete val="1"/>
            </c:dLbl>
            <c:dLbl>
              <c:idx val="11"/>
              <c:layout>
                <c:manualLayout>
                  <c:xMode val="edge"/>
                  <c:yMode val="edge"/>
                  <c:x val="0.95161540137611922"/>
                  <c:y val="0.85585962072257482"/>
                </c:manualLayout>
              </c:layout>
              <c:numFmt formatCode="0" sourceLinked="0"/>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
            <c:dLbl>
              <c:idx val="12"/>
              <c:delete val="1"/>
            </c:dLbl>
            <c:dLbl>
              <c:idx val="13"/>
              <c:delete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dLbls>
          <c:cat>
            <c:strRef>
              <c:f>'SV '!$A$10</c:f>
              <c:strCache>
                <c:ptCount val="1"/>
                <c:pt idx="0">
                  <c:v>SV (%)</c:v>
                </c:pt>
              </c:strCache>
            </c:strRef>
          </c:cat>
          <c:val>
            <c:numRef>
              <c:f>'SV '!$B$10</c:f>
              <c:numCache>
                <c:formatCode>General</c:formatCode>
                <c:ptCount val="1"/>
              </c:numCache>
            </c:numRef>
          </c:val>
        </c:ser>
        <c:ser>
          <c:idx val="1"/>
          <c:order val="1"/>
          <c:tx>
            <c:strRef>
              <c:f>'SV '!$C$9</c:f>
              <c:strCache>
                <c:ptCount val="1"/>
                <c:pt idx="0">
                  <c:v>Project 2</c:v>
                </c:pt>
              </c:strCache>
            </c:strRef>
          </c:tx>
          <c:spPr>
            <a:solidFill>
              <a:srgbClr val="993366"/>
            </a:solidFill>
            <a:ln w="12700">
              <a:solidFill>
                <a:srgbClr val="000000"/>
              </a:solidFill>
              <a:prstDash val="solid"/>
            </a:ln>
          </c:spPr>
          <c:dLbls>
            <c:dLbl>
              <c:idx val="0"/>
              <c:layout>
                <c:manualLayout>
                  <c:x val="2.5433748438801921E-2"/>
                  <c:y val="-5.4191944101673904E-2"/>
                </c:manualLayout>
              </c:layout>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dLbl>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cat>
            <c:strRef>
              <c:f>'SV '!$A$10</c:f>
              <c:strCache>
                <c:ptCount val="1"/>
                <c:pt idx="0">
                  <c:v>SV (%)</c:v>
                </c:pt>
              </c:strCache>
            </c:strRef>
          </c:cat>
          <c:val>
            <c:numRef>
              <c:f>'SV '!$C$10</c:f>
              <c:numCache>
                <c:formatCode>General</c:formatCode>
                <c:ptCount val="1"/>
              </c:numCache>
            </c:numRef>
          </c:val>
        </c:ser>
        <c:ser>
          <c:idx val="2"/>
          <c:order val="2"/>
          <c:tx>
            <c:strRef>
              <c:f>'SV '!$D$9</c:f>
              <c:strCache>
                <c:ptCount val="1"/>
                <c:pt idx="0">
                  <c:v>Project 3</c:v>
                </c:pt>
              </c:strCache>
            </c:strRef>
          </c:tx>
          <c:spPr>
            <a:solidFill>
              <a:srgbClr val="FFFFCC"/>
            </a:solidFill>
            <a:ln w="12700">
              <a:solidFill>
                <a:srgbClr val="000000"/>
              </a:solidFill>
              <a:prstDash val="solid"/>
            </a:ln>
          </c:spPr>
          <c:dLbls>
            <c:dLbl>
              <c:idx val="0"/>
              <c:layout>
                <c:manualLayout>
                  <c:x val="0.4422030597871755"/>
                  <c:y val="-0.13072700598237391"/>
                </c:manualLayout>
              </c:layout>
              <c:showVal val="1"/>
            </c:dLbl>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dLbls>
          <c:cat>
            <c:strRef>
              <c:f>'SV '!$A$10</c:f>
              <c:strCache>
                <c:ptCount val="1"/>
                <c:pt idx="0">
                  <c:v>SV (%)</c:v>
                </c:pt>
              </c:strCache>
            </c:strRef>
          </c:cat>
          <c:val>
            <c:numRef>
              <c:f>'SV '!$D$10</c:f>
              <c:numCache>
                <c:formatCode>General</c:formatCode>
                <c:ptCount val="1"/>
              </c:numCache>
            </c:numRef>
          </c:val>
        </c:ser>
        <c:ser>
          <c:idx val="3"/>
          <c:order val="3"/>
          <c:tx>
            <c:strRef>
              <c:f>'SV '!$E$9</c:f>
              <c:strCache>
                <c:ptCount val="1"/>
                <c:pt idx="0">
                  <c:v>Project 4</c:v>
                </c:pt>
              </c:strCache>
            </c:strRef>
          </c:tx>
          <c:spPr>
            <a:solidFill>
              <a:srgbClr val="CCFFFF"/>
            </a:solidFill>
            <a:ln w="12700">
              <a:solidFill>
                <a:srgbClr val="000000"/>
              </a:solidFill>
              <a:prstDash val="solid"/>
            </a:ln>
          </c:spPr>
          <c:dLbls>
            <c:dLbl>
              <c:idx val="0"/>
              <c:layout>
                <c:manualLayout>
                  <c:x val="1.9301780825783921E-2"/>
                  <c:y val="-4.0637014967723817E-2"/>
                </c:manualLayout>
              </c:layout>
              <c:tx>
                <c:rich>
                  <a:bodyPr/>
                  <a:lstStyle/>
                  <a:p>
                    <a:pPr>
                      <a:defRPr sz="800" b="0" i="0" u="none" strike="noStrike" baseline="0">
                        <a:solidFill>
                          <a:srgbClr val="000000"/>
                        </a:solidFill>
                        <a:latin typeface="Arial"/>
                        <a:ea typeface="Arial"/>
                        <a:cs typeface="Arial"/>
                      </a:defRPr>
                    </a:pPr>
                    <a:r>
                      <a:rPr lang="en-US"/>
                      <a:t>.18</a:t>
                    </a:r>
                  </a:p>
                </c:rich>
              </c:tx>
              <c:spPr>
                <a:noFill/>
                <a:ln w="25400">
                  <a:noFill/>
                </a:ln>
              </c:spPr>
            </c:dLbl>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cat>
            <c:strRef>
              <c:f>'SV '!$A$10</c:f>
              <c:strCache>
                <c:ptCount val="1"/>
                <c:pt idx="0">
                  <c:v>SV (%)</c:v>
                </c:pt>
              </c:strCache>
            </c:strRef>
          </c:cat>
          <c:val>
            <c:numRef>
              <c:f>'SV '!$E$10</c:f>
              <c:numCache>
                <c:formatCode>General</c:formatCode>
                <c:ptCount val="1"/>
              </c:numCache>
            </c:numRef>
          </c:val>
        </c:ser>
        <c:ser>
          <c:idx val="4"/>
          <c:order val="4"/>
          <c:tx>
            <c:strRef>
              <c:f>'SV '!$F$9</c:f>
              <c:strCache>
                <c:ptCount val="1"/>
                <c:pt idx="0">
                  <c:v>Project 5</c:v>
                </c:pt>
              </c:strCache>
            </c:strRef>
          </c:tx>
          <c:spPr>
            <a:solidFill>
              <a:srgbClr val="660066"/>
            </a:solidFill>
            <a:ln w="12700">
              <a:solidFill>
                <a:srgbClr val="000000"/>
              </a:solidFill>
              <a:prstDash val="solid"/>
            </a:ln>
          </c:spPr>
          <c:dLbls>
            <c:dLbl>
              <c:idx val="0"/>
              <c:layout>
                <c:manualLayout>
                  <c:x val="-0.64426322213079756"/>
                  <c:y val="-0.13072700598237391"/>
                </c:manualLayout>
              </c:layout>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dLbl>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cat>
            <c:strRef>
              <c:f>'SV '!$A$10</c:f>
              <c:strCache>
                <c:ptCount val="1"/>
                <c:pt idx="0">
                  <c:v>SV (%)</c:v>
                </c:pt>
              </c:strCache>
            </c:strRef>
          </c:cat>
          <c:val>
            <c:numRef>
              <c:f>'SV '!$F$10</c:f>
              <c:numCache>
                <c:formatCode>0.00</c:formatCode>
                <c:ptCount val="1"/>
              </c:numCache>
            </c:numRef>
          </c:val>
        </c:ser>
        <c:dLbls>
          <c:showVal val="1"/>
        </c:dLbls>
        <c:gapWidth val="230"/>
        <c:gapDepth val="260"/>
        <c:shape val="box"/>
        <c:axId val="88052480"/>
        <c:axId val="88054400"/>
        <c:axId val="0"/>
      </c:bar3DChart>
      <c:catAx>
        <c:axId val="88052480"/>
        <c:scaling>
          <c:orientation val="minMax"/>
        </c:scaling>
        <c:axPos val="b"/>
        <c:title>
          <c:tx>
            <c:rich>
              <a:bodyPr/>
              <a:lstStyle/>
              <a:p>
                <a:pPr>
                  <a:defRPr sz="800" b="0" i="0" u="none" strike="noStrike" baseline="0">
                    <a:solidFill>
                      <a:srgbClr val="000000"/>
                    </a:solidFill>
                    <a:latin typeface="Arial"/>
                    <a:ea typeface="Arial"/>
                    <a:cs typeface="Arial"/>
                  </a:defRPr>
                </a:pPr>
                <a:r>
                  <a:rPr lang="en-US"/>
                  <a:t>Milestones</a:t>
                </a:r>
              </a:p>
            </c:rich>
          </c:tx>
          <c:layout>
            <c:manualLayout>
              <c:xMode val="edge"/>
              <c:yMode val="edge"/>
              <c:x val="0.40860327942878111"/>
              <c:y val="0.81982360313069302"/>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88054400"/>
        <c:crosses val="autoZero"/>
        <c:auto val="1"/>
        <c:lblAlgn val="ctr"/>
        <c:lblOffset val="100"/>
        <c:tickLblSkip val="1"/>
        <c:tickMarkSkip val="1"/>
      </c:catAx>
      <c:valAx>
        <c:axId val="88054400"/>
        <c:scaling>
          <c:orientation val="minMax"/>
          <c:max val="10"/>
          <c:min val="0"/>
        </c:scaling>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n-US"/>
                  <a:t>SV (%)</a:t>
                </a:r>
              </a:p>
            </c:rich>
          </c:tx>
          <c:layout>
            <c:manualLayout>
              <c:xMode val="edge"/>
              <c:yMode val="edge"/>
              <c:x val="6.4516411255045356E-2"/>
              <c:y val="0.36937078811094892"/>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052480"/>
        <c:crosses val="autoZero"/>
        <c:crossBetween val="between"/>
        <c:majorUnit val="2"/>
      </c:valAx>
      <c:spPr>
        <a:noFill/>
        <a:ln w="25400">
          <a:noFill/>
        </a:ln>
      </c:spPr>
    </c:plotArea>
    <c:legend>
      <c:legendPos val="r"/>
      <c:layout>
        <c:manualLayout>
          <c:xMode val="edge"/>
          <c:yMode val="edge"/>
          <c:x val="0.76344283577456062"/>
          <c:y val="0.59009245465938465"/>
          <c:w val="0.22311884401546594"/>
          <c:h val="0.39639828805183336"/>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5" b="1" i="0" u="none" strike="noStrike" baseline="0">
                <a:solidFill>
                  <a:srgbClr val="000000"/>
                </a:solidFill>
                <a:latin typeface="Arial"/>
                <a:ea typeface="Arial"/>
                <a:cs typeface="Arial"/>
              </a:defRPr>
            </a:pPr>
            <a:r>
              <a:rPr lang="en-US"/>
              <a:t>EV wrt latest revised planned schedule for overall project (Jul '03)</a:t>
            </a:r>
          </a:p>
        </c:rich>
      </c:tx>
      <c:layout/>
      <c:spPr>
        <a:noFill/>
        <a:ln w="25400">
          <a:noFill/>
        </a:ln>
      </c:spPr>
    </c:title>
    <c:plotArea>
      <c:layout/>
      <c:scatterChart>
        <c:scatterStyle val="lineMarker"/>
        <c:ser>
          <c:idx val="0"/>
          <c:order val="0"/>
          <c:tx>
            <c:v>#REF!</c:v>
          </c:tx>
          <c:spPr>
            <a:ln w="28575">
              <a:noFill/>
            </a:ln>
          </c:spPr>
          <c:marker>
            <c:symbol val="diamond"/>
            <c:size val="5"/>
            <c:spPr>
              <a:solidFill>
                <a:srgbClr val="000080"/>
              </a:solidFill>
              <a:ln>
                <a:solidFill>
                  <a:srgbClr val="000080"/>
                </a:solidFill>
                <a:prstDash val="solid"/>
              </a:ln>
            </c:spPr>
          </c:marker>
          <c:xVal>
            <c:numLit>
              <c:formatCode>General</c:formatCode>
              <c:ptCount val="1"/>
              <c:pt idx="0">
                <c:v>0</c:v>
              </c:pt>
            </c:numLit>
          </c:xVal>
          <c:yVal>
            <c:numLit>
              <c:formatCode>General</c:formatCode>
              <c:ptCount val="1"/>
              <c:pt idx="0">
                <c:v>0</c:v>
              </c:pt>
            </c:numLit>
          </c:yVal>
        </c:ser>
        <c:axId val="88066688"/>
        <c:axId val="88179456"/>
      </c:scatterChart>
      <c:valAx>
        <c:axId val="88066688"/>
        <c:scaling>
          <c:orientation val="minMax"/>
        </c:scaling>
        <c:axPos val="b"/>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88179456"/>
        <c:crosses val="autoZero"/>
        <c:crossBetween val="midCat"/>
      </c:valAx>
      <c:valAx>
        <c:axId val="88179456"/>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n-US"/>
          </a:p>
        </c:txPr>
        <c:crossAx val="88066688"/>
        <c:crosses val="autoZero"/>
        <c:crossBetween val="midCat"/>
        <c:majorUnit val="10"/>
        <c:minorUnit val="1"/>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Voiceware (Jan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5" b="0" i="0" u="none" strike="noStrike" baseline="0">
                <a:solidFill>
                  <a:srgbClr val="000000"/>
                </a:solidFill>
                <a:latin typeface="Arial"/>
                <a:ea typeface="Arial"/>
                <a:cs typeface="Arial"/>
              </a:defRPr>
            </a:pPr>
            <a:r>
              <a:rPr lang="en-US" sz="200" b="1" i="0" u="none" strike="noStrike" baseline="0">
                <a:solidFill>
                  <a:srgbClr val="000000"/>
                </a:solidFill>
                <a:latin typeface="Arial"/>
                <a:cs typeface="Arial"/>
              </a:rPr>
              <a:t>Phase-wise Effort Distribution-</a:t>
            </a:r>
            <a:r>
              <a:rPr lang="en-US" sz="200" b="1" i="0" u="sng" strike="noStrike" baseline="0">
                <a:solidFill>
                  <a:srgbClr val="000000"/>
                </a:solidFill>
                <a:latin typeface="Arial"/>
                <a:cs typeface="Arial"/>
              </a:rPr>
              <a:t>Voiceglo (Jan '05)</a:t>
            </a:r>
          </a:p>
        </c:rich>
      </c:tx>
      <c:spPr>
        <a:noFill/>
        <a:ln w="25400">
          <a:noFill/>
        </a:ln>
      </c:spPr>
    </c:title>
    <c:view3D>
      <c:perspective val="0"/>
    </c:view3D>
    <c:plotArea>
      <c:layout/>
      <c:pie3DChart>
        <c:varyColors val="1"/>
        <c:ser>
          <c:idx val="0"/>
          <c:order val="0"/>
          <c:spPr>
            <a:ln w="12700">
              <a:solidFill>
                <a:srgbClr val="000000"/>
              </a:solidFill>
              <a:prstDash val="solid"/>
            </a:ln>
          </c:spPr>
          <c:dPt>
            <c:idx val="0"/>
            <c:spPr>
              <a:solidFill>
                <a:srgbClr val="9999FF"/>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CatName val="1"/>
            <c:showPercent val="1"/>
            <c:showLeaderLines val="1"/>
          </c:dLbls>
          <c:cat>
            <c:numLit>
              <c:formatCode>General</c:formatCode>
              <c:ptCount val="1"/>
              <c:pt idx="0">
                <c:v>0</c:v>
              </c:pt>
            </c:numLit>
          </c:cat>
          <c:val>
            <c:numLit>
              <c:formatCode>General</c:formatCode>
              <c:ptCount val="1"/>
              <c:pt idx="0">
                <c:v>0</c:v>
              </c:pt>
            </c:numLit>
          </c:val>
        </c:ser>
        <c:dLbls>
          <c:showCatName val="1"/>
          <c:showPercent val="1"/>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chart" Target="../charts/chart33.xml"/><Relationship Id="rId4"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xdr:from>
      <xdr:col>0</xdr:col>
      <xdr:colOff>66675</xdr:colOff>
      <xdr:row>10</xdr:row>
      <xdr:rowOff>0</xdr:rowOff>
    </xdr:from>
    <xdr:to>
      <xdr:col>11</xdr:col>
      <xdr:colOff>0</xdr:colOff>
      <xdr:row>10</xdr:row>
      <xdr:rowOff>0</xdr:rowOff>
    </xdr:to>
    <xdr:graphicFrame macro="">
      <xdr:nvGraphicFramePr>
        <xdr:cNvPr id="10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18</xdr:row>
      <xdr:rowOff>0</xdr:rowOff>
    </xdr:from>
    <xdr:to>
      <xdr:col>8</xdr:col>
      <xdr:colOff>85725</xdr:colOff>
      <xdr:row>18</xdr:row>
      <xdr:rowOff>0</xdr:rowOff>
    </xdr:to>
    <xdr:graphicFrame macro="">
      <xdr:nvGraphicFramePr>
        <xdr:cNvPr id="109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18</xdr:row>
      <xdr:rowOff>0</xdr:rowOff>
    </xdr:from>
    <xdr:to>
      <xdr:col>4</xdr:col>
      <xdr:colOff>9525</xdr:colOff>
      <xdr:row>18</xdr:row>
      <xdr:rowOff>0</xdr:rowOff>
    </xdr:to>
    <xdr:graphicFrame macro="">
      <xdr:nvGraphicFramePr>
        <xdr:cNvPr id="1092"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18</xdr:row>
      <xdr:rowOff>0</xdr:rowOff>
    </xdr:from>
    <xdr:to>
      <xdr:col>3</xdr:col>
      <xdr:colOff>647700</xdr:colOff>
      <xdr:row>18</xdr:row>
      <xdr:rowOff>0</xdr:rowOff>
    </xdr:to>
    <xdr:graphicFrame macro="">
      <xdr:nvGraphicFramePr>
        <xdr:cNvPr id="1093"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342900</xdr:colOff>
      <xdr:row>18</xdr:row>
      <xdr:rowOff>0</xdr:rowOff>
    </xdr:from>
    <xdr:to>
      <xdr:col>8</xdr:col>
      <xdr:colOff>57150</xdr:colOff>
      <xdr:row>18</xdr:row>
      <xdr:rowOff>0</xdr:rowOff>
    </xdr:to>
    <xdr:graphicFrame macro="">
      <xdr:nvGraphicFramePr>
        <xdr:cNvPr id="1094"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38100</xdr:colOff>
      <xdr:row>5</xdr:row>
      <xdr:rowOff>114300</xdr:rowOff>
    </xdr:from>
    <xdr:to>
      <xdr:col>10</xdr:col>
      <xdr:colOff>95250</xdr:colOff>
      <xdr:row>17</xdr:row>
      <xdr:rowOff>47625</xdr:rowOff>
    </xdr:to>
    <xdr:graphicFrame macro="">
      <xdr:nvGraphicFramePr>
        <xdr:cNvPr id="1095"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0</xdr:rowOff>
    </xdr:from>
    <xdr:to>
      <xdr:col>7</xdr:col>
      <xdr:colOff>0</xdr:colOff>
      <xdr:row>0</xdr:row>
      <xdr:rowOff>0</xdr:rowOff>
    </xdr:to>
    <xdr:graphicFrame macro="">
      <xdr:nvGraphicFramePr>
        <xdr:cNvPr id="42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0</xdr:row>
      <xdr:rowOff>0</xdr:rowOff>
    </xdr:from>
    <xdr:to>
      <xdr:col>7</xdr:col>
      <xdr:colOff>161925</xdr:colOff>
      <xdr:row>0</xdr:row>
      <xdr:rowOff>0</xdr:rowOff>
    </xdr:to>
    <xdr:graphicFrame macro="">
      <xdr:nvGraphicFramePr>
        <xdr:cNvPr id="421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1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1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21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2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1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2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22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22"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422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422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0</xdr:row>
      <xdr:rowOff>0</xdr:rowOff>
    </xdr:from>
    <xdr:to>
      <xdr:col>7</xdr:col>
      <xdr:colOff>0</xdr:colOff>
      <xdr:row>0</xdr:row>
      <xdr:rowOff>0</xdr:rowOff>
    </xdr:to>
    <xdr:graphicFrame macro="">
      <xdr:nvGraphicFramePr>
        <xdr:cNvPr id="422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123825</xdr:colOff>
      <xdr:row>0</xdr:row>
      <xdr:rowOff>0</xdr:rowOff>
    </xdr:from>
    <xdr:to>
      <xdr:col>13</xdr:col>
      <xdr:colOff>200025</xdr:colOff>
      <xdr:row>0</xdr:row>
      <xdr:rowOff>0</xdr:rowOff>
    </xdr:to>
    <xdr:graphicFrame macro="">
      <xdr:nvGraphicFramePr>
        <xdr:cNvPr id="4226"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38100</xdr:colOff>
      <xdr:row>0</xdr:row>
      <xdr:rowOff>0</xdr:rowOff>
    </xdr:from>
    <xdr:to>
      <xdr:col>7</xdr:col>
      <xdr:colOff>0</xdr:colOff>
      <xdr:row>0</xdr:row>
      <xdr:rowOff>0</xdr:rowOff>
    </xdr:to>
    <xdr:graphicFrame macro="">
      <xdr:nvGraphicFramePr>
        <xdr:cNvPr id="422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133350</xdr:colOff>
      <xdr:row>0</xdr:row>
      <xdr:rowOff>0</xdr:rowOff>
    </xdr:from>
    <xdr:to>
      <xdr:col>8</xdr:col>
      <xdr:colOff>19050</xdr:colOff>
      <xdr:row>0</xdr:row>
      <xdr:rowOff>0</xdr:rowOff>
    </xdr:to>
    <xdr:graphicFrame macro="">
      <xdr:nvGraphicFramePr>
        <xdr:cNvPr id="422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0</xdr:colOff>
      <xdr:row>0</xdr:row>
      <xdr:rowOff>0</xdr:rowOff>
    </xdr:from>
    <xdr:to>
      <xdr:col>8</xdr:col>
      <xdr:colOff>57150</xdr:colOff>
      <xdr:row>0</xdr:row>
      <xdr:rowOff>0</xdr:rowOff>
    </xdr:to>
    <xdr:graphicFrame macro="">
      <xdr:nvGraphicFramePr>
        <xdr:cNvPr id="4229"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66675</xdr:colOff>
      <xdr:row>10</xdr:row>
      <xdr:rowOff>0</xdr:rowOff>
    </xdr:from>
    <xdr:to>
      <xdr:col>7</xdr:col>
      <xdr:colOff>0</xdr:colOff>
      <xdr:row>10</xdr:row>
      <xdr:rowOff>0</xdr:rowOff>
    </xdr:to>
    <xdr:graphicFrame macro="">
      <xdr:nvGraphicFramePr>
        <xdr:cNvPr id="4230" name="Chart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12</xdr:row>
      <xdr:rowOff>0</xdr:rowOff>
    </xdr:from>
    <xdr:to>
      <xdr:col>7</xdr:col>
      <xdr:colOff>0</xdr:colOff>
      <xdr:row>12</xdr:row>
      <xdr:rowOff>0</xdr:rowOff>
    </xdr:to>
    <xdr:graphicFrame macro="">
      <xdr:nvGraphicFramePr>
        <xdr:cNvPr id="4237"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323850</xdr:colOff>
      <xdr:row>6</xdr:row>
      <xdr:rowOff>85725</xdr:rowOff>
    </xdr:from>
    <xdr:to>
      <xdr:col>11</xdr:col>
      <xdr:colOff>228600</xdr:colOff>
      <xdr:row>14</xdr:row>
      <xdr:rowOff>142875</xdr:rowOff>
    </xdr:to>
    <xdr:graphicFrame macro="">
      <xdr:nvGraphicFramePr>
        <xdr:cNvPr id="4239"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15</xdr:row>
      <xdr:rowOff>28575</xdr:rowOff>
    </xdr:from>
    <xdr:to>
      <xdr:col>13</xdr:col>
      <xdr:colOff>219075</xdr:colOff>
      <xdr:row>29</xdr:row>
      <xdr:rowOff>123825</xdr:rowOff>
    </xdr:to>
    <xdr:graphicFrame macro="">
      <xdr:nvGraphicFramePr>
        <xdr:cNvPr id="1128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133349</xdr:colOff>
      <xdr:row>45</xdr:row>
      <xdr:rowOff>104775</xdr:rowOff>
    </xdr:from>
    <xdr:to>
      <xdr:col>14</xdr:col>
      <xdr:colOff>409575</xdr:colOff>
      <xdr:row>60</xdr:row>
      <xdr:rowOff>104775</xdr:rowOff>
    </xdr:to>
    <xdr:graphicFrame macro="">
      <xdr:nvGraphicFramePr>
        <xdr:cNvPr id="1128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28576</xdr:colOff>
      <xdr:row>45</xdr:row>
      <xdr:rowOff>114300</xdr:rowOff>
    </xdr:from>
    <xdr:to>
      <xdr:col>6</xdr:col>
      <xdr:colOff>323851</xdr:colOff>
      <xdr:row>61</xdr:row>
      <xdr:rowOff>123825</xdr:rowOff>
    </xdr:to>
    <xdr:graphicFrame macro="">
      <xdr:nvGraphicFramePr>
        <xdr:cNvPr id="11290"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323851</xdr:colOff>
      <xdr:row>15</xdr:row>
      <xdr:rowOff>19050</xdr:rowOff>
    </xdr:from>
    <xdr:to>
      <xdr:col>6</xdr:col>
      <xdr:colOff>266700</xdr:colOff>
      <xdr:row>30</xdr:row>
      <xdr:rowOff>19050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752475</xdr:colOff>
      <xdr:row>80</xdr:row>
      <xdr:rowOff>133350</xdr:rowOff>
    </xdr:from>
    <xdr:to>
      <xdr:col>6</xdr:col>
      <xdr:colOff>952500</xdr:colOff>
      <xdr:row>97</xdr:row>
      <xdr:rowOff>47625</xdr:rowOff>
    </xdr:to>
    <xdr:graphicFrame macro="">
      <xdr:nvGraphicFramePr>
        <xdr:cNvPr id="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17</xdr:row>
      <xdr:rowOff>104775</xdr:rowOff>
    </xdr:from>
    <xdr:to>
      <xdr:col>8</xdr:col>
      <xdr:colOff>0</xdr:colOff>
      <xdr:row>36</xdr:row>
      <xdr:rowOff>95250</xdr:rowOff>
    </xdr:to>
    <xdr:graphicFrame macro="">
      <xdr:nvGraphicFramePr>
        <xdr:cNvPr id="15393"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59</xdr:row>
      <xdr:rowOff>123825</xdr:rowOff>
    </xdr:from>
    <xdr:to>
      <xdr:col>8</xdr:col>
      <xdr:colOff>0</xdr:colOff>
      <xdr:row>79</xdr:row>
      <xdr:rowOff>152400</xdr:rowOff>
    </xdr:to>
    <xdr:graphicFrame macro="">
      <xdr:nvGraphicFramePr>
        <xdr:cNvPr id="1539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38</xdr:row>
      <xdr:rowOff>38100</xdr:rowOff>
    </xdr:from>
    <xdr:to>
      <xdr:col>8</xdr:col>
      <xdr:colOff>0</xdr:colOff>
      <xdr:row>58</xdr:row>
      <xdr:rowOff>152400</xdr:rowOff>
    </xdr:to>
    <xdr:graphicFrame macro="">
      <xdr:nvGraphicFramePr>
        <xdr:cNvPr id="15395"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81</xdr:row>
      <xdr:rowOff>28575</xdr:rowOff>
    </xdr:from>
    <xdr:to>
      <xdr:col>8</xdr:col>
      <xdr:colOff>0</xdr:colOff>
      <xdr:row>101</xdr:row>
      <xdr:rowOff>28575</xdr:rowOff>
    </xdr:to>
    <xdr:graphicFrame macro="">
      <xdr:nvGraphicFramePr>
        <xdr:cNvPr id="15396" name="Chart 10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17</xdr:row>
      <xdr:rowOff>152400</xdr:rowOff>
    </xdr:from>
    <xdr:to>
      <xdr:col>14</xdr:col>
      <xdr:colOff>0</xdr:colOff>
      <xdr:row>36</xdr:row>
      <xdr:rowOff>142875</xdr:rowOff>
    </xdr:to>
    <xdr:graphicFrame macro="">
      <xdr:nvGraphicFramePr>
        <xdr:cNvPr id="15397" name="Chart 10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66675</xdr:colOff>
      <xdr:row>18</xdr:row>
      <xdr:rowOff>0</xdr:rowOff>
    </xdr:from>
    <xdr:to>
      <xdr:col>19</xdr:col>
      <xdr:colOff>0</xdr:colOff>
      <xdr:row>76</xdr:row>
      <xdr:rowOff>50800</xdr:rowOff>
    </xdr:to>
    <xdr:graphicFrame macro="">
      <xdr:nvGraphicFramePr>
        <xdr:cNvPr id="15398" name="Chart 10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0.53394</cdr:x>
      <cdr:y>0.63444</cdr:y>
    </cdr:from>
    <cdr:to>
      <cdr:x>0.55634</cdr:x>
      <cdr:y>0.64415</cdr:y>
    </cdr:to>
    <cdr:sp macro="" textlink="">
      <cdr:nvSpPr>
        <cdr:cNvPr id="76801" name="Text Box 1025"/>
        <cdr:cNvSpPr txBox="1">
          <a:spLocks xmlns:a="http://schemas.openxmlformats.org/drawingml/2006/main" noChangeArrowheads="1"/>
        </cdr:cNvSpPr>
      </cdr:nvSpPr>
      <cdr:spPr bwMode="auto">
        <a:xfrm xmlns:a="http://schemas.openxmlformats.org/drawingml/2006/main">
          <a:off x="394776" y="2063847"/>
          <a:ext cx="16433" cy="3152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en-US" sz="225" b="0" i="0" u="none" strike="noStrike" baseline="0">
              <a:solidFill>
                <a:srgbClr val="000000"/>
              </a:solidFill>
              <a:latin typeface="Arial"/>
              <a:cs typeface="Arial"/>
            </a:rPr>
            <a:t>             </a:t>
          </a:r>
        </a:p>
      </cdr:txBody>
    </cdr:sp>
  </cdr:relSizeAnchor>
</c:userShapes>
</file>

<file path=xl/drawings/drawing6.xml><?xml version="1.0" encoding="utf-8"?>
<c:userShapes xmlns:c="http://schemas.openxmlformats.org/drawingml/2006/chart">
  <cdr:relSizeAnchor xmlns:cdr="http://schemas.openxmlformats.org/drawingml/2006/chartDrawing">
    <cdr:from>
      <cdr:x>0.54133</cdr:x>
      <cdr:y>0.62539</cdr:y>
    </cdr:from>
    <cdr:to>
      <cdr:x>0.56308</cdr:x>
      <cdr:y>0.63437</cdr:y>
    </cdr:to>
    <cdr:sp macro="" textlink="">
      <cdr:nvSpPr>
        <cdr:cNvPr id="79873" name="Text Box 1025"/>
        <cdr:cNvSpPr txBox="1">
          <a:spLocks xmlns:a="http://schemas.openxmlformats.org/drawingml/2006/main" noChangeArrowheads="1"/>
        </cdr:cNvSpPr>
      </cdr:nvSpPr>
      <cdr:spPr bwMode="auto">
        <a:xfrm xmlns:a="http://schemas.openxmlformats.org/drawingml/2006/main">
          <a:off x="400201" y="1998722"/>
          <a:ext cx="15954" cy="2863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en-US" sz="225" b="0" i="0" u="none" strike="noStrike" baseline="0">
              <a:solidFill>
                <a:srgbClr val="000000"/>
              </a:solidFill>
              <a:latin typeface="Arial"/>
              <a:cs typeface="Arial"/>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asserver\QMS%20Process\Documents%20and%20Settings\geeta\Local%20Settings\Temporary%20Internet%20Files\OLK20\MetricsReport16AprMayJune'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
      <sheetName val="Project Data Table"/>
      <sheetName val="SV &amp; Delivery"/>
      <sheetName val="EV"/>
      <sheetName val="Effort Distribution"/>
      <sheetName val="CRs"/>
      <sheetName val="Defects"/>
      <sheetName val="Project Effort Dist"/>
      <sheetName val="FM"/>
      <sheetName val="Admin"/>
      <sheetName val="HR Calc"/>
      <sheetName val="Training"/>
      <sheetName val="EOS"/>
      <sheetName val="COS"/>
      <sheetName val="QC"/>
      <sheetName val="QACalc"/>
      <sheetName val="Metrics Analysis"/>
      <sheetName val="QA"/>
      <sheetName val="Sales&amp;Marketing"/>
      <sheetName val="Product Support"/>
      <sheetName val="Comparitive Study"/>
      <sheetName val="Analysis Sheet "/>
    </sheetNames>
    <sheetDataSet>
      <sheetData sheetId="0" refreshError="1"/>
      <sheetData sheetId="1" refreshError="1"/>
      <sheetData sheetId="2">
        <row r="1">
          <cell r="A1" t="str">
            <v>A. SCHEDULE VARIANCE</v>
          </cell>
        </row>
        <row r="3">
          <cell r="A3" t="str">
            <v xml:space="preserve">A.1 Schedule Variance till the milestone with respect to initially planned schedule </v>
          </cell>
        </row>
        <row r="4">
          <cell r="A4" t="str">
            <v>(For development projects only)</v>
          </cell>
        </row>
        <row r="5">
          <cell r="A5" t="str">
            <v>Formula:</v>
          </cell>
          <cell r="B5" t="str">
            <v>(Actual end date of the milestone  – Initially planned end date of the milestone) / (Initial planned end date of the milestone – initial planned start date of the project)) *100</v>
          </cell>
        </row>
        <row r="6">
          <cell r="A6" t="str">
            <v>Frequency:</v>
          </cell>
          <cell r="B6" t="str">
            <v>Periodically</v>
          </cell>
        </row>
        <row r="7">
          <cell r="A7" t="str">
            <v>Unit:</v>
          </cell>
          <cell r="B7" t="str">
            <v>%</v>
          </cell>
        </row>
        <row r="8">
          <cell r="A8" t="str">
            <v>Goal</v>
          </cell>
          <cell r="B8" t="str">
            <v>+10</v>
          </cell>
        </row>
        <row r="9">
          <cell r="C9" t="str">
            <v>Product</v>
          </cell>
        </row>
        <row r="10">
          <cell r="B10" t="str">
            <v>Milestone 21</v>
          </cell>
          <cell r="C10" t="str">
            <v>NA</v>
          </cell>
        </row>
        <row r="11">
          <cell r="B11" t="str">
            <v>Milestone 22</v>
          </cell>
          <cell r="C11" t="str">
            <v>NA</v>
          </cell>
        </row>
        <row r="12">
          <cell r="B12" t="str">
            <v>Milestone 25</v>
          </cell>
          <cell r="C12" t="str">
            <v>NA</v>
          </cell>
        </row>
        <row r="13">
          <cell r="B13" t="str">
            <v>Milestone 29</v>
          </cell>
          <cell r="C13" t="str">
            <v>NA</v>
          </cell>
        </row>
        <row r="25">
          <cell r="C25" t="str">
            <v>MTNL</v>
          </cell>
          <cell r="G25" t="str">
            <v>Aricent</v>
          </cell>
        </row>
        <row r="26">
          <cell r="B26" t="str">
            <v>Phase 1</v>
          </cell>
          <cell r="C26">
            <v>47.727272727272727</v>
          </cell>
          <cell r="F26" t="str">
            <v>Phase I</v>
          </cell>
          <cell r="G26">
            <v>19.318181818181817</v>
          </cell>
        </row>
        <row r="27">
          <cell r="B27" t="str">
            <v>Phase 1</v>
          </cell>
          <cell r="C27" t="str">
            <v>NA</v>
          </cell>
          <cell r="F27" t="str">
            <v>Phase II</v>
          </cell>
          <cell r="G27" t="str">
            <v>NA</v>
          </cell>
        </row>
        <row r="28">
          <cell r="B28" t="str">
            <v>Phase 2</v>
          </cell>
          <cell r="C28" t="str">
            <v>NA</v>
          </cell>
          <cell r="F28" t="str">
            <v>Phase III</v>
          </cell>
          <cell r="G28" t="str">
            <v>NA</v>
          </cell>
        </row>
        <row r="29">
          <cell r="B29" t="str">
            <v>Phase 3</v>
          </cell>
          <cell r="C29" t="str">
            <v>NA</v>
          </cell>
        </row>
        <row r="30">
          <cell r="B30" t="str">
            <v>Phase 4</v>
          </cell>
          <cell r="C30" t="str">
            <v>NA</v>
          </cell>
        </row>
        <row r="31">
          <cell r="B31" t="str">
            <v>Phase 5</v>
          </cell>
          <cell r="C31" t="str">
            <v>NA</v>
          </cell>
        </row>
        <row r="32">
          <cell r="B32" t="str">
            <v>Phase 6</v>
          </cell>
          <cell r="C32" t="str">
            <v>NA</v>
          </cell>
        </row>
        <row r="55">
          <cell r="A55" t="str">
            <v>A.2 % of Deliveries made on time, for the period</v>
          </cell>
        </row>
        <row r="56">
          <cell r="A56" t="str">
            <v>(For Maintenance and Time &amp; Material Projects only)</v>
          </cell>
        </row>
        <row r="57">
          <cell r="A57" t="str">
            <v>Formula:</v>
          </cell>
          <cell r="B57" t="str">
            <v>No. of deliveries made on or before the Target date in the period /Total no. of deliveries planned, for the period *100</v>
          </cell>
        </row>
        <row r="58">
          <cell r="A58" t="str">
            <v>Frequency:</v>
          </cell>
          <cell r="B58" t="str">
            <v>Periodically</v>
          </cell>
        </row>
        <row r="59">
          <cell r="A59" t="str">
            <v>Unit:</v>
          </cell>
          <cell r="B59" t="str">
            <v>%</v>
          </cell>
        </row>
        <row r="60">
          <cell r="A60" t="str">
            <v>Goal:</v>
          </cell>
          <cell r="B60">
            <v>90</v>
          </cell>
        </row>
        <row r="62">
          <cell r="C62" t="str">
            <v>April '07</v>
          </cell>
          <cell r="D62" t="str">
            <v>May '07</v>
          </cell>
          <cell r="E62" t="str">
            <v>June '07</v>
          </cell>
        </row>
        <row r="63">
          <cell r="B63" t="str">
            <v>Aricent</v>
          </cell>
          <cell r="C63">
            <v>100</v>
          </cell>
          <cell r="D63">
            <v>100</v>
          </cell>
          <cell r="E63">
            <v>100</v>
          </cell>
        </row>
        <row r="64">
          <cell r="B64" t="str">
            <v>Oxigen</v>
          </cell>
          <cell r="C64">
            <v>100</v>
          </cell>
          <cell r="D64">
            <v>100</v>
          </cell>
          <cell r="E64" t="str">
            <v>NA</v>
          </cell>
        </row>
        <row r="85">
          <cell r="A85" t="str">
            <v xml:space="preserve">A.3 % of Deliveries made on time, till the reporting period </v>
          </cell>
        </row>
        <row r="86">
          <cell r="A86" t="str">
            <v>(For Maintenance and Time &amp; Material Projects only)</v>
          </cell>
        </row>
        <row r="87">
          <cell r="A87" t="str">
            <v>Formula:</v>
          </cell>
          <cell r="B87" t="str">
            <v>(No. of deliveries made on or before the target date till the reporting period/Total no. of deliveries planned, till the reporting period) *100</v>
          </cell>
        </row>
        <row r="88">
          <cell r="A88" t="str">
            <v>Frequency:</v>
          </cell>
          <cell r="B88" t="str">
            <v>Periodically</v>
          </cell>
        </row>
        <row r="89">
          <cell r="A89" t="str">
            <v>Unit:</v>
          </cell>
          <cell r="B89" t="str">
            <v>%</v>
          </cell>
        </row>
        <row r="90">
          <cell r="A90" t="str">
            <v>Goal:</v>
          </cell>
          <cell r="B90">
            <v>0.8</v>
          </cell>
        </row>
        <row r="92">
          <cell r="C92" t="str">
            <v>April '07</v>
          </cell>
          <cell r="D92" t="str">
            <v>May '07</v>
          </cell>
          <cell r="E92" t="str">
            <v>June '07</v>
          </cell>
        </row>
        <row r="93">
          <cell r="B93" t="str">
            <v>Aricent</v>
          </cell>
          <cell r="C93">
            <v>100</v>
          </cell>
          <cell r="D93">
            <v>100</v>
          </cell>
          <cell r="E93">
            <v>100</v>
          </cell>
        </row>
        <row r="94">
          <cell r="B94" t="str">
            <v>Oxigen</v>
          </cell>
          <cell r="C94">
            <v>100</v>
          </cell>
          <cell r="D94">
            <v>100</v>
          </cell>
          <cell r="E94" t="str">
            <v>NA</v>
          </cell>
        </row>
      </sheetData>
      <sheetData sheetId="3">
        <row r="1">
          <cell r="A1" t="str">
            <v>B. EFFORT VARIANCE</v>
          </cell>
        </row>
        <row r="3">
          <cell r="A3" t="str">
            <v xml:space="preserve">B.1 Effort variance for the project with respect to initially planned effort </v>
          </cell>
        </row>
        <row r="5">
          <cell r="A5" t="str">
            <v>Formula:</v>
          </cell>
          <cell r="B5" t="str">
            <v>((Actual effort in the project– initially planned effort for the project) / initially planned effort for the project) *100</v>
          </cell>
        </row>
        <row r="6">
          <cell r="A6" t="str">
            <v>Frequency:</v>
          </cell>
          <cell r="B6" t="str">
            <v>Project Closure</v>
          </cell>
        </row>
        <row r="7">
          <cell r="A7" t="str">
            <v>Unit:</v>
          </cell>
          <cell r="B7" t="str">
            <v>%</v>
          </cell>
        </row>
        <row r="8">
          <cell r="A8" t="str">
            <v>Goal:</v>
          </cell>
          <cell r="B8">
            <v>10</v>
          </cell>
        </row>
        <row r="10">
          <cell r="C10" t="str">
            <v>Project Closure</v>
          </cell>
        </row>
        <row r="11">
          <cell r="B11" t="str">
            <v>Aricent(Phase I)</v>
          </cell>
          <cell r="C11">
            <v>212.17627401837927</v>
          </cell>
        </row>
        <row r="17">
          <cell r="A17" t="str">
            <v xml:space="preserve">B.2 Effort variance for the phase/milestone with respect to initially planned effort </v>
          </cell>
        </row>
        <row r="18">
          <cell r="A18" t="str">
            <v>(For Development Projects)</v>
          </cell>
        </row>
        <row r="19">
          <cell r="A19" t="str">
            <v>Formula:</v>
          </cell>
          <cell r="B19" t="str">
            <v>((Actual effort in the phase or milestone– initially planned effort for the phase or milestone) / initially planned effort in the phase or milestone) *100</v>
          </cell>
        </row>
        <row r="20">
          <cell r="A20" t="str">
            <v>Frequency:</v>
          </cell>
          <cell r="B20" t="str">
            <v>Periodically</v>
          </cell>
        </row>
        <row r="21">
          <cell r="A21" t="str">
            <v>Unit:</v>
          </cell>
          <cell r="B21" t="str">
            <v>%</v>
          </cell>
        </row>
        <row r="22">
          <cell r="A22" t="str">
            <v>Goal:</v>
          </cell>
          <cell r="B22">
            <v>10</v>
          </cell>
        </row>
        <row r="24">
          <cell r="C24" t="str">
            <v>Product</v>
          </cell>
        </row>
        <row r="25">
          <cell r="B25" t="str">
            <v>Milestone 21</v>
          </cell>
          <cell r="C25" t="str">
            <v>NA</v>
          </cell>
        </row>
        <row r="26">
          <cell r="B26" t="str">
            <v>Milestone 22</v>
          </cell>
          <cell r="C26" t="str">
            <v>NA</v>
          </cell>
        </row>
        <row r="27">
          <cell r="B27" t="str">
            <v>Milestone 25</v>
          </cell>
          <cell r="C27" t="str">
            <v>NA</v>
          </cell>
        </row>
        <row r="28">
          <cell r="B28" t="str">
            <v>Milestone 29</v>
          </cell>
          <cell r="C28" t="str">
            <v>NA</v>
          </cell>
        </row>
        <row r="33">
          <cell r="B33" t="str">
            <v>Wateen</v>
          </cell>
          <cell r="E33" t="str">
            <v>Oxigen</v>
          </cell>
          <cell r="J33" t="str">
            <v>MTNL</v>
          </cell>
          <cell r="O33" t="str">
            <v>Aricent</v>
          </cell>
        </row>
        <row r="34">
          <cell r="A34" t="str">
            <v>Phase I</v>
          </cell>
          <cell r="B34">
            <v>-36.494719740048744</v>
          </cell>
          <cell r="D34" t="str">
            <v>Phase 1</v>
          </cell>
          <cell r="E34">
            <v>42.653508771929829</v>
          </cell>
          <cell r="I34" t="str">
            <v>Phase 1</v>
          </cell>
          <cell r="J34">
            <v>-19.917743830787309</v>
          </cell>
          <cell r="N34" t="str">
            <v>Phase1</v>
          </cell>
          <cell r="O34">
            <v>212.17627401837927</v>
          </cell>
        </row>
        <row r="35">
          <cell r="I35" t="str">
            <v>Phase 1</v>
          </cell>
          <cell r="J35">
            <v>-95.932203389830505</v>
          </cell>
          <cell r="N35" t="str">
            <v>Phase2</v>
          </cell>
        </row>
        <row r="36">
          <cell r="I36" t="str">
            <v>Phase 2</v>
          </cell>
          <cell r="J36">
            <v>-27.355555555555554</v>
          </cell>
        </row>
        <row r="66">
          <cell r="A66" t="str">
            <v>B.3 Actual effort distribution for project phases/milestone, till the reporting period</v>
          </cell>
        </row>
        <row r="68">
          <cell r="A68" t="str">
            <v>Formula:</v>
          </cell>
          <cell r="B68" t="str">
            <v>(Actual effort spent in phase or milestone/ actual total effort spent in project till the reporting period)* 100</v>
          </cell>
        </row>
        <row r="69">
          <cell r="A69" t="str">
            <v>Frequency:</v>
          </cell>
          <cell r="B69" t="str">
            <v>Project Closure/Periodically</v>
          </cell>
        </row>
        <row r="70">
          <cell r="A70" t="str">
            <v>Unit:</v>
          </cell>
          <cell r="B70" t="str">
            <v>%</v>
          </cell>
        </row>
        <row r="72">
          <cell r="B72" t="str">
            <v>Product</v>
          </cell>
          <cell r="E72" t="str">
            <v>Wateen</v>
          </cell>
          <cell r="H72" t="str">
            <v>Oxigen</v>
          </cell>
          <cell r="K72" t="str">
            <v>MTNL</v>
          </cell>
          <cell r="N72" t="str">
            <v>Aricent</v>
          </cell>
        </row>
        <row r="73">
          <cell r="B73" t="str">
            <v>April '07</v>
          </cell>
          <cell r="C73" t="str">
            <v>May '07</v>
          </cell>
          <cell r="D73" t="str">
            <v>June '07</v>
          </cell>
          <cell r="E73" t="str">
            <v>April '07</v>
          </cell>
          <cell r="F73" t="str">
            <v>May '07</v>
          </cell>
          <cell r="G73" t="str">
            <v>June '07</v>
          </cell>
          <cell r="H73" t="str">
            <v>April '07</v>
          </cell>
          <cell r="I73" t="str">
            <v>May '07</v>
          </cell>
          <cell r="J73" t="str">
            <v>June '07</v>
          </cell>
          <cell r="K73" t="str">
            <v>April '07</v>
          </cell>
          <cell r="L73" t="str">
            <v>May '07</v>
          </cell>
          <cell r="M73" t="str">
            <v>June '07</v>
          </cell>
          <cell r="N73" t="str">
            <v>April '07</v>
          </cell>
          <cell r="O73" t="str">
            <v>May '07</v>
          </cell>
          <cell r="P73" t="str">
            <v>June '07</v>
          </cell>
        </row>
        <row r="74">
          <cell r="A74" t="str">
            <v>Phase 1</v>
          </cell>
          <cell r="H74">
            <v>100</v>
          </cell>
          <cell r="I74">
            <v>100</v>
          </cell>
          <cell r="J74">
            <v>100</v>
          </cell>
          <cell r="L74">
            <v>37.281181619256017</v>
          </cell>
          <cell r="M74">
            <v>29.274054982817869</v>
          </cell>
          <cell r="N74">
            <v>76.097138784237856</v>
          </cell>
          <cell r="O74">
            <v>63.143709286311747</v>
          </cell>
          <cell r="P74">
            <v>51.633607616363022</v>
          </cell>
        </row>
        <row r="75">
          <cell r="A75" t="str">
            <v>Phase 2</v>
          </cell>
          <cell r="L75">
            <v>0.65645514223194745</v>
          </cell>
          <cell r="M75">
            <v>0.51546391752577314</v>
          </cell>
          <cell r="N75">
            <v>23.90286121576214</v>
          </cell>
          <cell r="O75">
            <v>36.856290713688246</v>
          </cell>
          <cell r="P75">
            <v>48.366392383636978</v>
          </cell>
        </row>
        <row r="76">
          <cell r="A76" t="str">
            <v>Phase 3</v>
          </cell>
          <cell r="L76">
            <v>62.062363238512027</v>
          </cell>
          <cell r="M76">
            <v>70.210481099656349</v>
          </cell>
        </row>
        <row r="77">
          <cell r="A77" t="str">
            <v>Phase 4</v>
          </cell>
        </row>
        <row r="78">
          <cell r="A78" t="str">
            <v>Phase 5</v>
          </cell>
        </row>
        <row r="79">
          <cell r="A79" t="str">
            <v>Phase 6</v>
          </cell>
        </row>
        <row r="80">
          <cell r="A80" t="str">
            <v>Phase 7</v>
          </cell>
        </row>
        <row r="81">
          <cell r="A81" t="str">
            <v>Phase 8</v>
          </cell>
        </row>
        <row r="82">
          <cell r="A82" t="str">
            <v>Phase 9</v>
          </cell>
        </row>
        <row r="83">
          <cell r="A83" t="str">
            <v>Phase 10</v>
          </cell>
        </row>
        <row r="84">
          <cell r="A84" t="str">
            <v>Phase 11</v>
          </cell>
        </row>
        <row r="85">
          <cell r="A85" t="str">
            <v>Phase 12</v>
          </cell>
        </row>
        <row r="86">
          <cell r="A86" t="str">
            <v>Phase 13</v>
          </cell>
        </row>
        <row r="87">
          <cell r="A87" t="str">
            <v>Phase 14</v>
          </cell>
        </row>
        <row r="88">
          <cell r="A88" t="str">
            <v>Phase 15</v>
          </cell>
        </row>
        <row r="89">
          <cell r="A89" t="str">
            <v>Phase 16</v>
          </cell>
        </row>
        <row r="90">
          <cell r="A90" t="str">
            <v>Phase 17</v>
          </cell>
        </row>
        <row r="91">
          <cell r="A91" t="str">
            <v>Phase 18</v>
          </cell>
        </row>
        <row r="92">
          <cell r="A92" t="str">
            <v>Phase 19</v>
          </cell>
          <cell r="B92">
            <v>19.613566861273281</v>
          </cell>
          <cell r="C92">
            <v>18.420365535248042</v>
          </cell>
          <cell r="D92">
            <v>16.978725452445129</v>
          </cell>
        </row>
        <row r="93">
          <cell r="A93" t="str">
            <v>Phase 20</v>
          </cell>
        </row>
        <row r="94">
          <cell r="A94" t="str">
            <v>Phase 21</v>
          </cell>
          <cell r="B94">
            <v>1.9321656936335834</v>
          </cell>
          <cell r="C94">
            <v>1.8146214099216709</v>
          </cell>
          <cell r="D94">
            <v>1.6726030034655373</v>
          </cell>
        </row>
        <row r="95">
          <cell r="A95" t="str">
            <v>Phase 22</v>
          </cell>
          <cell r="B95">
            <v>51.57075340561579</v>
          </cell>
          <cell r="C95">
            <v>48.433420365535248</v>
          </cell>
          <cell r="D95">
            <v>44.642857142857146</v>
          </cell>
        </row>
        <row r="96">
          <cell r="A96" t="str">
            <v>Phase 25</v>
          </cell>
          <cell r="B96">
            <v>7.9371698637753685</v>
          </cell>
          <cell r="C96">
            <v>7.4543080939947783</v>
          </cell>
          <cell r="D96">
            <v>6.8709087408548326</v>
          </cell>
        </row>
        <row r="97">
          <cell r="A97" t="str">
            <v>Phase 27</v>
          </cell>
        </row>
        <row r="98">
          <cell r="A98" t="str">
            <v>Phase 29</v>
          </cell>
          <cell r="B98">
            <v>0</v>
          </cell>
          <cell r="C98">
            <v>0</v>
          </cell>
          <cell r="D98">
            <v>0</v>
          </cell>
        </row>
        <row r="99">
          <cell r="A99" t="str">
            <v>Phase 30</v>
          </cell>
        </row>
        <row r="100">
          <cell r="A100" t="str">
            <v>Misc</v>
          </cell>
          <cell r="B100">
            <v>15.916041145398943</v>
          </cell>
          <cell r="C100">
            <v>16.85378590078329</v>
          </cell>
          <cell r="D100">
            <v>21.171062764728536</v>
          </cell>
        </row>
        <row r="101">
          <cell r="A101" t="str">
            <v>Licensing porting on sun</v>
          </cell>
          <cell r="B101">
            <v>0.44481512371420628</v>
          </cell>
          <cell r="C101">
            <v>0.86161879895561355</v>
          </cell>
          <cell r="D101">
            <v>0.79418559876780903</v>
          </cell>
        </row>
        <row r="102">
          <cell r="A102" t="str">
            <v>Ivoice(R &amp; D)</v>
          </cell>
          <cell r="B102">
            <v>2.5854879065888241</v>
          </cell>
          <cell r="C102">
            <v>6.1618798955613574</v>
          </cell>
          <cell r="D102">
            <v>5.6796303427031196</v>
          </cell>
        </row>
        <row r="103">
          <cell r="A103" t="str">
            <v>Mediation Performance II</v>
          </cell>
          <cell r="D103">
            <v>1.7568348093954564</v>
          </cell>
        </row>
        <row r="104">
          <cell r="A104" t="str">
            <v>BC Performance and Bug Fixing</v>
          </cell>
          <cell r="D104">
            <v>0.43319214478244128</v>
          </cell>
        </row>
        <row r="145">
          <cell r="A145" t="str">
            <v xml:space="preserve">Effort variance for the CRs (or Enhancement Request) closed during the reporting period </v>
          </cell>
        </row>
        <row r="146">
          <cell r="A146" t="str">
            <v>(for Maintenance and T&amp;M projects)</v>
          </cell>
        </row>
        <row r="147">
          <cell r="A147" t="str">
            <v>Formula:</v>
          </cell>
          <cell r="B147" t="str">
            <v>((Actual effort logged for CRs (or Enhancement Request) closed in the period – Estimated Effort for the CRs (or Enhancement Request) closed in the period)/ Estimated Effort for CRs (or Enhancement Request) closed in the reporting period) *100</v>
          </cell>
        </row>
        <row r="148">
          <cell r="A148" t="str">
            <v>Frequency:</v>
          </cell>
          <cell r="B148" t="str">
            <v>Periodically</v>
          </cell>
        </row>
        <row r="149">
          <cell r="A149" t="str">
            <v>Unit:</v>
          </cell>
          <cell r="B149" t="str">
            <v>%</v>
          </cell>
        </row>
        <row r="150">
          <cell r="A150" t="str">
            <v>Goal:</v>
          </cell>
          <cell r="B150">
            <v>10</v>
          </cell>
        </row>
        <row r="152">
          <cell r="C152" t="str">
            <v>Jan '07</v>
          </cell>
          <cell r="D152" t="str">
            <v>Feb '07</v>
          </cell>
          <cell r="E152" t="str">
            <v>Mar '07</v>
          </cell>
        </row>
      </sheetData>
      <sheetData sheetId="4">
        <row r="1">
          <cell r="A1" t="str">
            <v>EFFORT DISTRIBUTION</v>
          </cell>
        </row>
        <row r="3">
          <cell r="A3" t="str">
            <v>B.4 Actual effort distribution for organizational activities for the period</v>
          </cell>
        </row>
        <row r="5">
          <cell r="A5" t="str">
            <v>Formula:</v>
          </cell>
          <cell r="B5" t="str">
            <v>(Actual effort spent in organizational activities for the period/ actual total effort spent in project for the period)* 100</v>
          </cell>
        </row>
        <row r="6">
          <cell r="A6" t="str">
            <v>Frequency:</v>
          </cell>
          <cell r="B6" t="str">
            <v>Periodically</v>
          </cell>
        </row>
        <row r="7">
          <cell r="A7" t="str">
            <v>Unit:</v>
          </cell>
          <cell r="B7" t="str">
            <v>%</v>
          </cell>
        </row>
        <row r="8">
          <cell r="A8" t="str">
            <v>Goal:</v>
          </cell>
          <cell r="B8">
            <v>10</v>
          </cell>
          <cell r="G8" t="str">
            <v>% Comparison</v>
          </cell>
        </row>
        <row r="9">
          <cell r="C9" t="str">
            <v>Effort spent in Organizational Activities (%)</v>
          </cell>
          <cell r="G9" t="str">
            <v>Effort spent in Organizational Activities</v>
          </cell>
          <cell r="J9" t="str">
            <v>Effort spent in Project</v>
          </cell>
        </row>
        <row r="10">
          <cell r="C10" t="str">
            <v>April '07</v>
          </cell>
          <cell r="D10" t="str">
            <v>May '07</v>
          </cell>
          <cell r="E10" t="str">
            <v>June '07</v>
          </cell>
          <cell r="G10" t="str">
            <v>April '07</v>
          </cell>
          <cell r="H10" t="str">
            <v>May '07</v>
          </cell>
          <cell r="I10" t="str">
            <v>June '07</v>
          </cell>
          <cell r="J10" t="str">
            <v>April '07</v>
          </cell>
          <cell r="K10" t="str">
            <v>May '07</v>
          </cell>
          <cell r="L10" t="str">
            <v>June '07</v>
          </cell>
        </row>
        <row r="11">
          <cell r="B11" t="str">
            <v>Product</v>
          </cell>
          <cell r="C11">
            <v>54.140127388535028</v>
          </cell>
          <cell r="D11">
            <v>42.274678111587981</v>
          </cell>
          <cell r="E11">
            <v>18.081180811808117</v>
          </cell>
          <cell r="F11" t="str">
            <v>Product</v>
          </cell>
          <cell r="G11">
            <v>35.123966942148762</v>
          </cell>
          <cell r="H11">
            <v>29.713423831070891</v>
          </cell>
          <cell r="I11">
            <v>15.312499999999998</v>
          </cell>
          <cell r="J11">
            <v>64.876033057851231</v>
          </cell>
          <cell r="K11">
            <v>70.286576168929102</v>
          </cell>
          <cell r="L11">
            <v>84.6875</v>
          </cell>
        </row>
        <row r="12">
          <cell r="B12" t="str">
            <v>Wateen</v>
          </cell>
          <cell r="C12" t="str">
            <v>NA</v>
          </cell>
          <cell r="D12" t="str">
            <v>NA</v>
          </cell>
          <cell r="E12" t="str">
            <v>NA</v>
          </cell>
          <cell r="F12" t="str">
            <v>Wateen</v>
          </cell>
          <cell r="G12" t="str">
            <v>NA</v>
          </cell>
          <cell r="H12" t="str">
            <v>NA</v>
          </cell>
          <cell r="I12" t="str">
            <v>NA</v>
          </cell>
          <cell r="J12" t="str">
            <v>NA</v>
          </cell>
          <cell r="K12" t="str">
            <v>NA</v>
          </cell>
          <cell r="L12" t="str">
            <v>NA</v>
          </cell>
        </row>
        <row r="13">
          <cell r="B13" t="str">
            <v>Oxigen</v>
          </cell>
          <cell r="C13">
            <v>2.2165927802406582</v>
          </cell>
          <cell r="D13">
            <v>0.94607379375591294</v>
          </cell>
          <cell r="E13">
            <v>2.7100271002710028</v>
          </cell>
          <cell r="F13" t="str">
            <v>Oxigen</v>
          </cell>
          <cell r="G13">
            <v>2.168525402726146</v>
          </cell>
          <cell r="H13">
            <v>0.93720712277413298</v>
          </cell>
          <cell r="I13">
            <v>2.6385224274406331</v>
          </cell>
          <cell r="J13">
            <v>97.831474597273854</v>
          </cell>
          <cell r="K13">
            <v>99.062792877225874</v>
          </cell>
          <cell r="L13">
            <v>97.361477572559366</v>
          </cell>
        </row>
        <row r="14">
          <cell r="B14" t="str">
            <v>MTNL</v>
          </cell>
          <cell r="C14" t="str">
            <v>NA</v>
          </cell>
          <cell r="D14">
            <v>0</v>
          </cell>
          <cell r="E14">
            <v>2.2999999999999998</v>
          </cell>
          <cell r="F14" t="str">
            <v>MTNL</v>
          </cell>
          <cell r="G14" t="str">
            <v>NA</v>
          </cell>
          <cell r="H14">
            <v>0</v>
          </cell>
          <cell r="I14">
            <v>2.2482893450635388</v>
          </cell>
          <cell r="J14" t="str">
            <v>NA</v>
          </cell>
          <cell r="K14">
            <v>100</v>
          </cell>
          <cell r="L14">
            <v>97.75171065493646</v>
          </cell>
        </row>
        <row r="15">
          <cell r="B15" t="str">
            <v>Aricent</v>
          </cell>
          <cell r="C15">
            <v>4.0835424730954095</v>
          </cell>
          <cell r="D15">
            <v>6.1547624956569216</v>
          </cell>
          <cell r="E15">
            <v>5.552607640994542</v>
          </cell>
          <cell r="F15" t="str">
            <v>Aricent</v>
          </cell>
          <cell r="G15">
            <v>3.9233315623850586</v>
          </cell>
          <cell r="H15">
            <v>5.7979146210314685</v>
          </cell>
          <cell r="I15">
            <v>5.2605120471112068</v>
          </cell>
          <cell r="J15">
            <v>96.076668437614941</v>
          </cell>
          <cell r="K15">
            <v>94.202085378968548</v>
          </cell>
          <cell r="L15">
            <v>94.739487952888794</v>
          </cell>
        </row>
        <row r="53">
          <cell r="A53" t="str">
            <v xml:space="preserve">B.5 % Human Resource Utilization </v>
          </cell>
        </row>
        <row r="55">
          <cell r="A55" t="str">
            <v>Formula:</v>
          </cell>
          <cell r="B55" t="str">
            <v>(Actual working hours in this period / available working hours in this period) *100</v>
          </cell>
        </row>
        <row r="56">
          <cell r="A56" t="str">
            <v>Frequency:</v>
          </cell>
          <cell r="B56" t="str">
            <v>Periodically</v>
          </cell>
        </row>
        <row r="57">
          <cell r="A57" t="str">
            <v>Unit:</v>
          </cell>
          <cell r="B57" t="str">
            <v>%</v>
          </cell>
        </row>
        <row r="58">
          <cell r="A58" t="str">
            <v>Goal:</v>
          </cell>
          <cell r="B58">
            <v>90</v>
          </cell>
        </row>
        <row r="60">
          <cell r="C60" t="str">
            <v>April '07</v>
          </cell>
          <cell r="D60" t="str">
            <v>May '07</v>
          </cell>
          <cell r="E60" t="str">
            <v>June '07</v>
          </cell>
        </row>
        <row r="61">
          <cell r="B61" t="str">
            <v>Product</v>
          </cell>
          <cell r="C61">
            <v>100</v>
          </cell>
          <cell r="D61">
            <v>100</v>
          </cell>
          <cell r="E61">
            <v>100</v>
          </cell>
        </row>
        <row r="62">
          <cell r="B62" t="str">
            <v>Oxygen</v>
          </cell>
          <cell r="C62">
            <v>93.211334120425022</v>
          </cell>
          <cell r="D62">
            <v>100</v>
          </cell>
          <cell r="E62">
            <v>100</v>
          </cell>
        </row>
        <row r="63">
          <cell r="B63" t="str">
            <v>MTNL</v>
          </cell>
          <cell r="C63" t="str">
            <v>NA</v>
          </cell>
          <cell r="D63">
            <v>100</v>
          </cell>
          <cell r="E63">
            <v>101.62601626016261</v>
          </cell>
        </row>
        <row r="64">
          <cell r="B64" t="str">
            <v>Aricent</v>
          </cell>
          <cell r="C64">
            <v>100.74566102421257</v>
          </cell>
          <cell r="D64">
            <v>104.75769550748753</v>
          </cell>
          <cell r="E64">
            <v>114.74297642863355</v>
          </cell>
        </row>
        <row r="65">
          <cell r="B65" t="str">
            <v>Product Support</v>
          </cell>
          <cell r="C65">
            <v>90.654205607476641</v>
          </cell>
          <cell r="D65">
            <v>88.478260869565219</v>
          </cell>
          <cell r="E65">
            <v>80.238095238095227</v>
          </cell>
        </row>
        <row r="66">
          <cell r="B66" t="str">
            <v>Wateen</v>
          </cell>
          <cell r="C66" t="str">
            <v>NA</v>
          </cell>
          <cell r="D66" t="str">
            <v>NA</v>
          </cell>
          <cell r="E66" t="str">
            <v>NA</v>
          </cell>
        </row>
      </sheetData>
      <sheetData sheetId="5">
        <row r="1">
          <cell r="A1" t="str">
            <v xml:space="preserve"> </v>
          </cell>
        </row>
        <row r="3">
          <cell r="A3" t="str">
            <v xml:space="preserve">D.1 Avg. age of open CRs </v>
          </cell>
        </row>
        <row r="5">
          <cell r="A5" t="str">
            <v>Formula:</v>
          </cell>
          <cell r="B5" t="str">
            <v>å(Opening date of CR – Current date) / No. of Open CRs till the reporting period</v>
          </cell>
        </row>
        <row r="6">
          <cell r="A6" t="str">
            <v>Frequency:</v>
          </cell>
          <cell r="B6" t="str">
            <v>Periodically</v>
          </cell>
        </row>
        <row r="7">
          <cell r="A7" t="str">
            <v>Unit:</v>
          </cell>
          <cell r="B7" t="str">
            <v>Days</v>
          </cell>
        </row>
        <row r="10">
          <cell r="C10" t="str">
            <v>April '07</v>
          </cell>
          <cell r="D10" t="str">
            <v>May '07</v>
          </cell>
          <cell r="E10" t="str">
            <v>June '07</v>
          </cell>
        </row>
        <row r="11">
          <cell r="C11" t="str">
            <v>NA</v>
          </cell>
          <cell r="D11" t="str">
            <v>NA</v>
          </cell>
          <cell r="E11" t="str">
            <v>NA</v>
          </cell>
        </row>
        <row r="17">
          <cell r="A17" t="str">
            <v>D.2 Avg. age of closed CRs</v>
          </cell>
        </row>
        <row r="19">
          <cell r="A19" t="str">
            <v>Formula:</v>
          </cell>
          <cell r="B19" t="str">
            <v>å(Opening date of CR – Closing date of issue) / No. of Closed CRs till the reporting period</v>
          </cell>
        </row>
        <row r="20">
          <cell r="A20" t="str">
            <v>Frequency:</v>
          </cell>
          <cell r="B20" t="str">
            <v>Periodically</v>
          </cell>
        </row>
        <row r="21">
          <cell r="A21" t="str">
            <v>Unit:</v>
          </cell>
          <cell r="B21" t="str">
            <v>Days</v>
          </cell>
        </row>
        <row r="24">
          <cell r="C24" t="str">
            <v>April '07</v>
          </cell>
          <cell r="D24" t="str">
            <v>May '07</v>
          </cell>
          <cell r="E24" t="str">
            <v>June '07</v>
          </cell>
        </row>
        <row r="25">
          <cell r="C25" t="str">
            <v>NA</v>
          </cell>
          <cell r="D25" t="str">
            <v>NA</v>
          </cell>
          <cell r="E25" t="str">
            <v>NA</v>
          </cell>
        </row>
      </sheetData>
      <sheetData sheetId="6">
        <row r="1">
          <cell r="A1" t="str">
            <v>C. DEFECTS</v>
          </cell>
        </row>
        <row r="3">
          <cell r="A3" t="str">
            <v>C.1 % of defects in technical docs till the reporting period</v>
          </cell>
          <cell r="H3" t="str">
            <v>C.2 % of defects in coding(Defects in coding refer to defects found during testing and code reviews)</v>
          </cell>
        </row>
        <row r="5">
          <cell r="A5" t="str">
            <v>Formula:</v>
          </cell>
          <cell r="B5" t="str">
            <v>(Total number of defects in technical docs till the reporting period / (total number of defects in technical docs + total number of defects in code) till the reporting period) * 100</v>
          </cell>
          <cell r="H5" t="str">
            <v>Formula:</v>
          </cell>
          <cell r="I5" t="str">
            <v>(Total number of defects in code till the reporting period / (total number of defects in technical docs + total number of defects in code) till the reporting period) * 100</v>
          </cell>
        </row>
        <row r="6">
          <cell r="A6" t="str">
            <v>Frequency:</v>
          </cell>
          <cell r="B6" t="str">
            <v>Project Closure/ Periodically</v>
          </cell>
          <cell r="H6" t="str">
            <v>Frequency:</v>
          </cell>
          <cell r="I6" t="str">
            <v>Project Closure/Periodically</v>
          </cell>
        </row>
        <row r="7">
          <cell r="A7" t="str">
            <v>Unit:</v>
          </cell>
          <cell r="B7" t="str">
            <v>%</v>
          </cell>
          <cell r="H7" t="str">
            <v>Unit:</v>
          </cell>
          <cell r="I7" t="str">
            <v>%</v>
          </cell>
        </row>
        <row r="11">
          <cell r="D11" t="str">
            <v>% Defects in Technical docs</v>
          </cell>
          <cell r="H11" t="str">
            <v>% Defects in Coding</v>
          </cell>
        </row>
        <row r="12">
          <cell r="D12" t="str">
            <v>April '07</v>
          </cell>
          <cell r="E12" t="str">
            <v>May '07</v>
          </cell>
          <cell r="F12" t="str">
            <v>June '07</v>
          </cell>
          <cell r="H12" t="str">
            <v>April '07</v>
          </cell>
          <cell r="I12" t="str">
            <v>May '07</v>
          </cell>
          <cell r="J12" t="str">
            <v>June '07</v>
          </cell>
        </row>
        <row r="13">
          <cell r="C13" t="str">
            <v>Product</v>
          </cell>
          <cell r="D13">
            <v>70.642201834862391</v>
          </cell>
          <cell r="E13">
            <v>70.642201834862391</v>
          </cell>
          <cell r="F13">
            <v>70.642201834862391</v>
          </cell>
          <cell r="H13">
            <v>29.357798165137616</v>
          </cell>
          <cell r="I13">
            <v>29.357798165137616</v>
          </cell>
          <cell r="J13">
            <v>29.357798165137616</v>
          </cell>
        </row>
        <row r="14">
          <cell r="C14" t="str">
            <v>Wateen</v>
          </cell>
          <cell r="D14" t="str">
            <v>NA</v>
          </cell>
          <cell r="E14" t="str">
            <v>NA</v>
          </cell>
          <cell r="F14" t="str">
            <v>NA</v>
          </cell>
          <cell r="H14" t="str">
            <v>NA</v>
          </cell>
          <cell r="I14" t="str">
            <v>NA</v>
          </cell>
          <cell r="J14" t="str">
            <v>NA</v>
          </cell>
        </row>
        <row r="15">
          <cell r="C15" t="str">
            <v>Oxygen</v>
          </cell>
          <cell r="D15">
            <v>11.864406779661017</v>
          </cell>
          <cell r="E15">
            <v>11.864406779661017</v>
          </cell>
          <cell r="F15">
            <v>11.864406779661017</v>
          </cell>
          <cell r="H15">
            <v>88.135593220338976</v>
          </cell>
          <cell r="I15">
            <v>88.135593220338976</v>
          </cell>
          <cell r="J15">
            <v>88.135593220338976</v>
          </cell>
        </row>
        <row r="16">
          <cell r="C16" t="str">
            <v>MTNL</v>
          </cell>
          <cell r="D16" t="str">
            <v>NA</v>
          </cell>
          <cell r="E16">
            <v>100</v>
          </cell>
          <cell r="F16">
            <v>100</v>
          </cell>
          <cell r="H16" t="str">
            <v>NA</v>
          </cell>
          <cell r="I16">
            <v>0</v>
          </cell>
          <cell r="J16">
            <v>0</v>
          </cell>
        </row>
        <row r="17">
          <cell r="C17" t="str">
            <v>Aricent</v>
          </cell>
          <cell r="D17">
            <v>0</v>
          </cell>
          <cell r="E17">
            <v>0</v>
          </cell>
          <cell r="F17">
            <v>0</v>
          </cell>
          <cell r="H17">
            <v>100</v>
          </cell>
          <cell r="I17">
            <v>100</v>
          </cell>
          <cell r="J17">
            <v>100</v>
          </cell>
        </row>
        <row r="34">
          <cell r="A34" t="str">
            <v>C.3 % of defects reported by Client/onsite team, till the reporting period</v>
          </cell>
        </row>
        <row r="36">
          <cell r="A36" t="str">
            <v>Formula:</v>
          </cell>
          <cell r="B36" t="str">
            <v>(Number of defects found by client in docs + number of defects found post delivery) till the reporting period/total defects till the reporting period) * 100</v>
          </cell>
        </row>
        <row r="37">
          <cell r="A37" t="str">
            <v>Frequency:</v>
          </cell>
          <cell r="B37" t="str">
            <v>Project Closure/ Periodically</v>
          </cell>
        </row>
        <row r="38">
          <cell r="A38" t="str">
            <v>Unit:</v>
          </cell>
          <cell r="B38" t="str">
            <v>%</v>
          </cell>
        </row>
        <row r="39">
          <cell r="A39" t="str">
            <v>Goal:</v>
          </cell>
          <cell r="B39">
            <v>0.1</v>
          </cell>
        </row>
        <row r="41">
          <cell r="C41" t="str">
            <v>April '07</v>
          </cell>
          <cell r="D41" t="str">
            <v>May '07</v>
          </cell>
          <cell r="E41" t="str">
            <v>June '07</v>
          </cell>
        </row>
        <row r="42">
          <cell r="B42" t="str">
            <v>Product</v>
          </cell>
          <cell r="C42">
            <v>14.173228346456693</v>
          </cell>
          <cell r="D42">
            <v>14.173228346456693</v>
          </cell>
          <cell r="E42">
            <v>14.173228346456693</v>
          </cell>
        </row>
        <row r="43">
          <cell r="B43" t="str">
            <v>Wateen</v>
          </cell>
          <cell r="C43" t="str">
            <v>NA</v>
          </cell>
          <cell r="D43" t="str">
            <v>NA</v>
          </cell>
          <cell r="E43" t="str">
            <v>NA</v>
          </cell>
        </row>
        <row r="44">
          <cell r="B44" t="str">
            <v>Oxygen</v>
          </cell>
          <cell r="C44">
            <v>0</v>
          </cell>
          <cell r="D44">
            <v>0</v>
          </cell>
          <cell r="E44">
            <v>0</v>
          </cell>
        </row>
      </sheetData>
      <sheetData sheetId="7" refreshError="1"/>
      <sheetData sheetId="8">
        <row r="1">
          <cell r="A1" t="str">
            <v>E. FACILITY MANAGEMENT</v>
          </cell>
        </row>
        <row r="3">
          <cell r="A3" t="str">
            <v>E.1 Mean Time to Resolve a problem</v>
          </cell>
        </row>
        <row r="5">
          <cell r="A5" t="str">
            <v>Formula:</v>
          </cell>
          <cell r="B5" t="str">
            <v>(å(closing time of  problem – opening time of problem) / no. of problems in this period)/60</v>
          </cell>
        </row>
        <row r="6">
          <cell r="A6" t="str">
            <v>Frequency:</v>
          </cell>
          <cell r="B6" t="str">
            <v>Periodically</v>
          </cell>
        </row>
        <row r="7">
          <cell r="A7" t="str">
            <v>Unit:</v>
          </cell>
          <cell r="B7" t="str">
            <v>Hours</v>
          </cell>
        </row>
        <row r="8">
          <cell r="A8" t="str">
            <v>Goal</v>
          </cell>
          <cell r="B8" t="str">
            <v>5 hours</v>
          </cell>
        </row>
        <row r="10">
          <cell r="B10" t="str">
            <v>Total(opening time of  problem – closing time of problem)</v>
          </cell>
          <cell r="C10" t="str">
            <v xml:space="preserve">No. of Problems </v>
          </cell>
          <cell r="D10" t="str">
            <v>MTTR</v>
          </cell>
        </row>
        <row r="11">
          <cell r="A11" t="str">
            <v>April '07</v>
          </cell>
          <cell r="B11">
            <v>8249</v>
          </cell>
          <cell r="C11">
            <v>29</v>
          </cell>
          <cell r="D11">
            <v>4.7408045977011488</v>
          </cell>
        </row>
        <row r="12">
          <cell r="A12" t="str">
            <v>May '07</v>
          </cell>
          <cell r="B12">
            <v>6082</v>
          </cell>
          <cell r="C12">
            <v>25</v>
          </cell>
          <cell r="D12">
            <v>4.0546666666666669</v>
          </cell>
        </row>
        <row r="13">
          <cell r="A13" t="str">
            <v>June '07</v>
          </cell>
          <cell r="B13">
            <v>4459</v>
          </cell>
          <cell r="C13">
            <v>20</v>
          </cell>
          <cell r="D13">
            <v>3.7158333333333333</v>
          </cell>
        </row>
        <row r="33">
          <cell r="A33" t="str">
            <v>E.2 % Downtime in the period</v>
          </cell>
        </row>
        <row r="35">
          <cell r="A35" t="str">
            <v>Formula:</v>
          </cell>
          <cell r="B35" t="str">
            <v>Total no. of downtime hours in the period/Maximum possible uptime hours in the period *100</v>
          </cell>
        </row>
        <row r="36">
          <cell r="A36" t="str">
            <v>Frequency:</v>
          </cell>
          <cell r="B36" t="str">
            <v>Periodically</v>
          </cell>
        </row>
        <row r="37">
          <cell r="A37" t="str">
            <v>Unit:</v>
          </cell>
          <cell r="B37" t="str">
            <v>%</v>
          </cell>
        </row>
        <row r="38">
          <cell r="A38" t="str">
            <v>Goal</v>
          </cell>
          <cell r="B38">
            <v>0.05</v>
          </cell>
        </row>
        <row r="40">
          <cell r="B40" t="str">
            <v>Total no. of downtime hours in the period</v>
          </cell>
          <cell r="C40" t="str">
            <v>Maximum possible uptime hours in the period</v>
          </cell>
          <cell r="D40" t="str">
            <v>% Downtime in the period</v>
          </cell>
          <cell r="E40" t="str">
            <v>% Uptime in the period</v>
          </cell>
        </row>
        <row r="41">
          <cell r="A41" t="str">
            <v>April '07</v>
          </cell>
          <cell r="B41">
            <v>0.4</v>
          </cell>
          <cell r="C41">
            <v>18647.599999999999</v>
          </cell>
          <cell r="D41">
            <v>2.1450481563311096E-3</v>
          </cell>
          <cell r="E41">
            <v>99.997854951843664</v>
          </cell>
        </row>
        <row r="42">
          <cell r="A42" t="str">
            <v>May '07</v>
          </cell>
          <cell r="B42">
            <v>1.3</v>
          </cell>
          <cell r="C42">
            <v>20238.7</v>
          </cell>
          <cell r="D42">
            <v>6.423337467327447E-3</v>
          </cell>
          <cell r="E42">
            <v>99.993576662532675</v>
          </cell>
        </row>
        <row r="43">
          <cell r="A43" t="str">
            <v>June '07</v>
          </cell>
          <cell r="B43">
            <v>1.3</v>
          </cell>
          <cell r="C43">
            <v>21670.7</v>
          </cell>
          <cell r="D43">
            <v>5.9988832848039061E-3</v>
          </cell>
          <cell r="E43">
            <v>99.994001116715197</v>
          </cell>
        </row>
      </sheetData>
      <sheetData sheetId="9">
        <row r="1">
          <cell r="A1" t="str">
            <v>ADMIN DEPARTMENT</v>
          </cell>
        </row>
        <row r="3">
          <cell r="A3" t="str">
            <v>E.1 Mean Time to Resolve a problem</v>
          </cell>
        </row>
        <row r="5">
          <cell r="A5" t="str">
            <v>Formula:</v>
          </cell>
          <cell r="B5" t="str">
            <v>å(opening time of  problem – closing time of problem) / no. of problems in this period</v>
          </cell>
        </row>
        <row r="6">
          <cell r="A6" t="str">
            <v>Frequency:</v>
          </cell>
          <cell r="B6" t="str">
            <v>Periodically</v>
          </cell>
        </row>
        <row r="7">
          <cell r="A7" t="str">
            <v>Unit:</v>
          </cell>
          <cell r="B7" t="str">
            <v>Hours</v>
          </cell>
        </row>
        <row r="8">
          <cell r="A8" t="str">
            <v>Goal:</v>
          </cell>
        </row>
        <row r="9">
          <cell r="B9" t="str">
            <v>UPS:-</v>
          </cell>
          <cell r="C9" t="str">
            <v>1 hr</v>
          </cell>
        </row>
        <row r="10">
          <cell r="B10" t="str">
            <v>Generator:-</v>
          </cell>
          <cell r="C10" t="str">
            <v>30 mins</v>
          </cell>
        </row>
        <row r="11">
          <cell r="B11" t="str">
            <v>Lease Line:-</v>
          </cell>
          <cell r="C11" t="str">
            <v>30 mins</v>
          </cell>
        </row>
        <row r="12">
          <cell r="B12" t="str">
            <v>AC (if require repairing)</v>
          </cell>
          <cell r="D12" t="str">
            <v>&lt;=24 hrs</v>
          </cell>
        </row>
        <row r="13">
          <cell r="B13" t="str">
            <v>AC (Power Failure/Load shedding)</v>
          </cell>
          <cell r="D13" t="str">
            <v>&lt;=2 hrs</v>
          </cell>
        </row>
        <row r="14">
          <cell r="B14" t="str">
            <v>Total(opening time of  problem – closing time of problem) {in hours}</v>
          </cell>
          <cell r="F14" t="str">
            <v xml:space="preserve">No. of Problems </v>
          </cell>
          <cell r="J14" t="str">
            <v xml:space="preserve">MTTR </v>
          </cell>
        </row>
        <row r="15">
          <cell r="B15" t="str">
            <v>A.C.</v>
          </cell>
          <cell r="C15" t="str">
            <v>Generator</v>
          </cell>
          <cell r="D15" t="str">
            <v>Lease line</v>
          </cell>
          <cell r="E15" t="str">
            <v>UPS</v>
          </cell>
          <cell r="F15" t="str">
            <v>A.C.</v>
          </cell>
          <cell r="G15" t="str">
            <v>Generator</v>
          </cell>
          <cell r="H15" t="str">
            <v>Lease line</v>
          </cell>
          <cell r="I15" t="str">
            <v>UPS</v>
          </cell>
          <cell r="J15" t="str">
            <v>A.C.</v>
          </cell>
          <cell r="K15" t="str">
            <v>Generator</v>
          </cell>
          <cell r="L15" t="str">
            <v>Lease line</v>
          </cell>
        </row>
        <row r="16">
          <cell r="A16" t="str">
            <v>April '07</v>
          </cell>
          <cell r="B16">
            <v>0</v>
          </cell>
          <cell r="C16">
            <v>0</v>
          </cell>
          <cell r="D16">
            <v>0</v>
          </cell>
          <cell r="E16">
            <v>0</v>
          </cell>
          <cell r="F16">
            <v>1</v>
          </cell>
          <cell r="G16">
            <v>0</v>
          </cell>
          <cell r="H16">
            <v>0</v>
          </cell>
          <cell r="I16">
            <v>0</v>
          </cell>
          <cell r="J16">
            <v>0</v>
          </cell>
          <cell r="K16">
            <v>0</v>
          </cell>
          <cell r="L16">
            <v>0</v>
          </cell>
        </row>
        <row r="17">
          <cell r="A17" t="str">
            <v>May '07</v>
          </cell>
          <cell r="B17">
            <v>0</v>
          </cell>
          <cell r="C17">
            <v>0</v>
          </cell>
          <cell r="D17">
            <v>0</v>
          </cell>
          <cell r="E17">
            <v>0.1</v>
          </cell>
          <cell r="F17">
            <v>0</v>
          </cell>
          <cell r="G17">
            <v>0</v>
          </cell>
          <cell r="H17">
            <v>0</v>
          </cell>
          <cell r="I17">
            <v>2</v>
          </cell>
          <cell r="J17">
            <v>0</v>
          </cell>
          <cell r="K17">
            <v>0</v>
          </cell>
          <cell r="L17">
            <v>0</v>
          </cell>
        </row>
        <row r="18">
          <cell r="A18" t="str">
            <v>June '07</v>
          </cell>
          <cell r="B18">
            <v>0</v>
          </cell>
          <cell r="C18">
            <v>0</v>
          </cell>
          <cell r="D18">
            <v>0</v>
          </cell>
          <cell r="E18">
            <v>0</v>
          </cell>
          <cell r="F18">
            <v>0</v>
          </cell>
          <cell r="G18">
            <v>0</v>
          </cell>
          <cell r="H18">
            <v>0</v>
          </cell>
          <cell r="I18">
            <v>0</v>
          </cell>
          <cell r="J18">
            <v>0</v>
          </cell>
          <cell r="K18">
            <v>0</v>
          </cell>
          <cell r="L18">
            <v>0</v>
          </cell>
        </row>
        <row r="34">
          <cell r="A34" t="str">
            <v>E.2 % Downtime in the period</v>
          </cell>
        </row>
        <row r="36">
          <cell r="A36" t="str">
            <v>Formula:</v>
          </cell>
          <cell r="B36" t="str">
            <v>Total no. of downtime hours in the period/Maximum possible uptime hours in the period</v>
          </cell>
        </row>
        <row r="37">
          <cell r="A37" t="str">
            <v>Frequency:</v>
          </cell>
          <cell r="B37" t="str">
            <v>Periodically</v>
          </cell>
        </row>
        <row r="38">
          <cell r="A38" t="str">
            <v>Unit:</v>
          </cell>
          <cell r="B38" t="str">
            <v>%</v>
          </cell>
        </row>
        <row r="39">
          <cell r="A39" t="str">
            <v>Goal</v>
          </cell>
          <cell r="B39">
            <v>0.05</v>
          </cell>
        </row>
        <row r="41">
          <cell r="B41" t="str">
            <v>Total no. of downtime hours in the period</v>
          </cell>
          <cell r="F41" t="str">
            <v>Maximum possible uptime hours in the period</v>
          </cell>
          <cell r="J41" t="str">
            <v>% Downtime in the period</v>
          </cell>
        </row>
        <row r="42">
          <cell r="B42" t="str">
            <v>UPS</v>
          </cell>
          <cell r="C42" t="str">
            <v>Generator</v>
          </cell>
          <cell r="D42" t="str">
            <v>Lease line</v>
          </cell>
          <cell r="E42" t="str">
            <v>A.C.</v>
          </cell>
          <cell r="F42" t="str">
            <v>UPS</v>
          </cell>
          <cell r="G42" t="str">
            <v>Generator</v>
          </cell>
          <cell r="H42" t="str">
            <v>Lease line</v>
          </cell>
          <cell r="I42" t="str">
            <v>A.C.</v>
          </cell>
          <cell r="J42" t="str">
            <v>UPS</v>
          </cell>
          <cell r="K42" t="str">
            <v>Generator</v>
          </cell>
          <cell r="L42" t="str">
            <v>Lease Line</v>
          </cell>
        </row>
        <row r="43">
          <cell r="A43" t="str">
            <v>April '07</v>
          </cell>
          <cell r="B43">
            <v>0</v>
          </cell>
          <cell r="C43">
            <v>0</v>
          </cell>
          <cell r="D43">
            <v>0</v>
          </cell>
          <cell r="E43">
            <v>0</v>
          </cell>
          <cell r="F43">
            <v>168</v>
          </cell>
          <cell r="G43">
            <v>168</v>
          </cell>
          <cell r="H43">
            <v>168</v>
          </cell>
          <cell r="I43">
            <v>168</v>
          </cell>
          <cell r="J43">
            <v>0</v>
          </cell>
          <cell r="K43">
            <v>0</v>
          </cell>
          <cell r="L43">
            <v>0</v>
          </cell>
        </row>
        <row r="44">
          <cell r="A44" t="str">
            <v>May '07</v>
          </cell>
          <cell r="B44">
            <v>0</v>
          </cell>
          <cell r="C44">
            <v>0</v>
          </cell>
          <cell r="D44">
            <v>0</v>
          </cell>
          <cell r="E44">
            <v>0.1</v>
          </cell>
          <cell r="F44">
            <v>184</v>
          </cell>
          <cell r="G44">
            <v>184</v>
          </cell>
          <cell r="H44">
            <v>184</v>
          </cell>
          <cell r="I44">
            <v>183.9</v>
          </cell>
          <cell r="J44">
            <v>0</v>
          </cell>
          <cell r="K44">
            <v>0</v>
          </cell>
          <cell r="L44">
            <v>0</v>
          </cell>
        </row>
        <row r="45">
          <cell r="A45" t="str">
            <v>June '07</v>
          </cell>
          <cell r="B45">
            <v>0</v>
          </cell>
          <cell r="C45">
            <v>0</v>
          </cell>
          <cell r="D45">
            <v>0</v>
          </cell>
          <cell r="E45">
            <v>0</v>
          </cell>
          <cell r="F45">
            <v>168</v>
          </cell>
          <cell r="G45">
            <v>168</v>
          </cell>
          <cell r="H45">
            <v>168</v>
          </cell>
          <cell r="I45">
            <v>168</v>
          </cell>
          <cell r="J45">
            <v>0</v>
          </cell>
          <cell r="K45">
            <v>0</v>
          </cell>
          <cell r="L45">
            <v>0</v>
          </cell>
        </row>
      </sheetData>
      <sheetData sheetId="10" refreshError="1"/>
      <sheetData sheetId="11"/>
      <sheetData sheetId="12">
        <row r="1">
          <cell r="A1" t="str">
            <v>Employee Satisfaction Survey - Overall Employee Score</v>
          </cell>
        </row>
        <row r="3">
          <cell r="A3" t="str">
            <v>Last ESS conducted for the period: July to Dec 2006</v>
          </cell>
        </row>
        <row r="4">
          <cell r="A4" t="str">
            <v>Goal:</v>
          </cell>
          <cell r="B4" t="str">
            <v>=&gt; 70% in each category</v>
          </cell>
        </row>
        <row r="6">
          <cell r="A6" t="str">
            <v>Comparison Statement</v>
          </cell>
          <cell r="B6" t="str">
            <v>ESS (Jan to Jun 2005)</v>
          </cell>
          <cell r="C6" t="str">
            <v>ESS (Jul to Dec 2005)</v>
          </cell>
          <cell r="D6" t="str">
            <v>ESS (Jan to Jun 2006)</v>
          </cell>
          <cell r="E6" t="str">
            <v>ESS (July to Dec 2006)</v>
          </cell>
        </row>
        <row r="7">
          <cell r="A7" t="str">
            <v>Categories</v>
          </cell>
        </row>
        <row r="8">
          <cell r="A8" t="str">
            <v>Job Satisfaction</v>
          </cell>
          <cell r="B8">
            <v>77</v>
          </cell>
          <cell r="C8">
            <v>74</v>
          </cell>
          <cell r="D8">
            <v>74</v>
          </cell>
          <cell r="E8">
            <v>78</v>
          </cell>
        </row>
        <row r="9">
          <cell r="A9" t="str">
            <v xml:space="preserve"> Communication</v>
          </cell>
          <cell r="B9">
            <v>73</v>
          </cell>
          <cell r="C9">
            <v>69</v>
          </cell>
          <cell r="D9">
            <v>71</v>
          </cell>
          <cell r="E9">
            <v>73</v>
          </cell>
        </row>
        <row r="10">
          <cell r="A10" t="str">
            <v xml:space="preserve"> Training</v>
          </cell>
          <cell r="B10">
            <v>62</v>
          </cell>
          <cell r="C10">
            <v>66</v>
          </cell>
          <cell r="D10">
            <v>67</v>
          </cell>
          <cell r="E10">
            <v>69</v>
          </cell>
        </row>
        <row r="11">
          <cell r="A11" t="str">
            <v xml:space="preserve"> Team building</v>
          </cell>
          <cell r="B11">
            <v>73</v>
          </cell>
          <cell r="C11">
            <v>74</v>
          </cell>
          <cell r="D11">
            <v>77</v>
          </cell>
          <cell r="E11">
            <v>78</v>
          </cell>
        </row>
        <row r="12">
          <cell r="A12" t="str">
            <v xml:space="preserve"> General</v>
          </cell>
          <cell r="B12">
            <v>75</v>
          </cell>
          <cell r="C12">
            <v>74</v>
          </cell>
          <cell r="D12">
            <v>73</v>
          </cell>
          <cell r="E12">
            <v>76</v>
          </cell>
        </row>
        <row r="13">
          <cell r="A13" t="str">
            <v xml:space="preserve"> Administration</v>
          </cell>
          <cell r="B13">
            <v>79</v>
          </cell>
          <cell r="C13">
            <v>77</v>
          </cell>
          <cell r="D13">
            <v>76</v>
          </cell>
          <cell r="E13">
            <v>76</v>
          </cell>
        </row>
        <row r="16">
          <cell r="A16" t="str">
            <v>ESS (July to Dec 2006)</v>
          </cell>
        </row>
        <row r="17">
          <cell r="A17" t="str">
            <v>No. of employees participated in the Survey</v>
          </cell>
          <cell r="D17">
            <v>35</v>
          </cell>
        </row>
        <row r="19">
          <cell r="A19" t="str">
            <v>Category</v>
          </cell>
          <cell r="B19" t="str">
            <v>Maximum  Score (per person)</v>
          </cell>
          <cell r="C19" t="str">
            <v>Maximum Total Score (all participants)</v>
          </cell>
          <cell r="D19" t="str">
            <v>Actual Total Score (all participants)</v>
          </cell>
          <cell r="E19" t="str">
            <v>Actual Average Score (per person)</v>
          </cell>
          <cell r="F19" t="str">
            <v>Actual Average Score (%)</v>
          </cell>
        </row>
        <row r="20">
          <cell r="A20" t="str">
            <v>Job
Satisfaction</v>
          </cell>
          <cell r="B20">
            <v>600</v>
          </cell>
          <cell r="C20">
            <v>21000</v>
          </cell>
          <cell r="D20">
            <v>16325</v>
          </cell>
          <cell r="E20">
            <v>466.42857142857144</v>
          </cell>
          <cell r="F20">
            <v>77.738095238095241</v>
          </cell>
        </row>
        <row r="21">
          <cell r="A21" t="str">
            <v xml:space="preserve"> Communication</v>
          </cell>
          <cell r="B21">
            <v>600</v>
          </cell>
          <cell r="C21">
            <v>21000</v>
          </cell>
          <cell r="D21">
            <v>15325</v>
          </cell>
          <cell r="E21">
            <v>437.85714285714283</v>
          </cell>
          <cell r="F21">
            <v>72.976190476190467</v>
          </cell>
        </row>
        <row r="22">
          <cell r="A22" t="str">
            <v xml:space="preserve"> Training</v>
          </cell>
          <cell r="B22">
            <v>600</v>
          </cell>
          <cell r="C22">
            <v>21000</v>
          </cell>
          <cell r="D22">
            <v>14425</v>
          </cell>
          <cell r="E22">
            <v>412.14285714285717</v>
          </cell>
          <cell r="F22">
            <v>68.69047619047619</v>
          </cell>
        </row>
        <row r="23">
          <cell r="A23" t="str">
            <v xml:space="preserve"> Team building</v>
          </cell>
          <cell r="B23">
            <v>600</v>
          </cell>
          <cell r="C23">
            <v>21000</v>
          </cell>
          <cell r="D23">
            <v>16350</v>
          </cell>
          <cell r="E23">
            <v>467.14285714285717</v>
          </cell>
          <cell r="F23">
            <v>77.857142857142861</v>
          </cell>
        </row>
        <row r="24">
          <cell r="A24" t="str">
            <v xml:space="preserve"> General</v>
          </cell>
          <cell r="B24">
            <v>600</v>
          </cell>
          <cell r="C24">
            <v>21000</v>
          </cell>
          <cell r="D24">
            <v>15900</v>
          </cell>
          <cell r="E24">
            <v>454.28571428571428</v>
          </cell>
          <cell r="F24">
            <v>75.714285714285708</v>
          </cell>
        </row>
        <row r="25">
          <cell r="A25" t="str">
            <v xml:space="preserve"> Administration</v>
          </cell>
          <cell r="B25">
            <v>600</v>
          </cell>
          <cell r="C25">
            <v>21000</v>
          </cell>
          <cell r="D25">
            <v>15875</v>
          </cell>
          <cell r="E25">
            <v>453.57142857142856</v>
          </cell>
          <cell r="F25">
            <v>75.595238095238088</v>
          </cell>
        </row>
        <row r="28">
          <cell r="A28" t="str">
            <v>ESS (Jan to Jun 2006)</v>
          </cell>
        </row>
        <row r="29">
          <cell r="A29" t="str">
            <v>No. of employees participated in the Survey</v>
          </cell>
          <cell r="D29">
            <v>53</v>
          </cell>
        </row>
        <row r="31">
          <cell r="A31" t="str">
            <v>Category</v>
          </cell>
          <cell r="B31" t="str">
            <v>Maximum  Score (per person)</v>
          </cell>
          <cell r="C31" t="str">
            <v>Maximum Total Score (all participants)</v>
          </cell>
          <cell r="D31" t="str">
            <v>Actual Total Score (all participants)</v>
          </cell>
          <cell r="E31" t="str">
            <v>Actual Average Score (per person)</v>
          </cell>
          <cell r="F31" t="str">
            <v>Actual Average Score (%)</v>
          </cell>
        </row>
        <row r="32">
          <cell r="A32" t="str">
            <v>Job
Satisfaction</v>
          </cell>
          <cell r="B32">
            <v>600</v>
          </cell>
          <cell r="C32">
            <v>31800</v>
          </cell>
          <cell r="D32">
            <v>23650</v>
          </cell>
          <cell r="E32">
            <v>446.22641509433964</v>
          </cell>
          <cell r="F32">
            <v>74.371069182389931</v>
          </cell>
        </row>
        <row r="33">
          <cell r="A33" t="str">
            <v xml:space="preserve"> Communication</v>
          </cell>
          <cell r="B33">
            <v>600</v>
          </cell>
          <cell r="C33">
            <v>31800</v>
          </cell>
          <cell r="D33">
            <v>22525</v>
          </cell>
          <cell r="E33">
            <v>425</v>
          </cell>
          <cell r="F33">
            <v>70.833333333333343</v>
          </cell>
        </row>
        <row r="34">
          <cell r="A34" t="str">
            <v xml:space="preserve"> Training</v>
          </cell>
          <cell r="B34">
            <v>600</v>
          </cell>
          <cell r="C34">
            <v>31800</v>
          </cell>
          <cell r="D34">
            <v>21000</v>
          </cell>
          <cell r="E34">
            <v>396.22641509433964</v>
          </cell>
          <cell r="F34">
            <v>66.037735849056617</v>
          </cell>
        </row>
        <row r="35">
          <cell r="A35" t="str">
            <v xml:space="preserve"> Team building</v>
          </cell>
          <cell r="B35">
            <v>600</v>
          </cell>
          <cell r="C35">
            <v>31800</v>
          </cell>
          <cell r="D35">
            <v>24250</v>
          </cell>
          <cell r="E35">
            <v>457.54716981132077</v>
          </cell>
          <cell r="F35">
            <v>76.257861635220124</v>
          </cell>
        </row>
        <row r="36">
          <cell r="A36" t="str">
            <v xml:space="preserve"> General</v>
          </cell>
          <cell r="B36">
            <v>600</v>
          </cell>
          <cell r="C36">
            <v>31800</v>
          </cell>
          <cell r="D36">
            <v>22800</v>
          </cell>
          <cell r="E36">
            <v>430.18867924528303</v>
          </cell>
          <cell r="F36">
            <v>71.698113207547181</v>
          </cell>
        </row>
        <row r="37">
          <cell r="A37" t="str">
            <v xml:space="preserve"> Administration</v>
          </cell>
          <cell r="B37">
            <v>600</v>
          </cell>
          <cell r="C37">
            <v>31800</v>
          </cell>
          <cell r="D37">
            <v>23275</v>
          </cell>
          <cell r="E37">
            <v>439.15094339622641</v>
          </cell>
          <cell r="F37">
            <v>73.191823899371073</v>
          </cell>
        </row>
        <row r="40">
          <cell r="A40" t="str">
            <v>ESS (Jul to Dec 2005)</v>
          </cell>
        </row>
        <row r="41">
          <cell r="A41" t="str">
            <v>No. of employees participated in the Survey</v>
          </cell>
          <cell r="D41">
            <v>39</v>
          </cell>
        </row>
        <row r="43">
          <cell r="A43" t="str">
            <v>Category</v>
          </cell>
          <cell r="B43" t="str">
            <v>Maximum  Score (per person)</v>
          </cell>
          <cell r="C43" t="str">
            <v>Maximum Total Score (all participants)</v>
          </cell>
          <cell r="D43" t="str">
            <v>Actual Total Score (all participants)</v>
          </cell>
          <cell r="E43" t="str">
            <v>Actual Average Score (per person)</v>
          </cell>
          <cell r="F43" t="str">
            <v>Actual Average Score (%)</v>
          </cell>
        </row>
        <row r="44">
          <cell r="A44" t="str">
            <v>Job
Satisfaction</v>
          </cell>
          <cell r="B44">
            <v>600</v>
          </cell>
          <cell r="C44">
            <v>23400</v>
          </cell>
          <cell r="D44">
            <v>17650</v>
          </cell>
          <cell r="E44">
            <v>452.56410256410254</v>
          </cell>
          <cell r="F44">
            <v>75.427350427350433</v>
          </cell>
        </row>
        <row r="45">
          <cell r="A45" t="str">
            <v xml:space="preserve"> Communication</v>
          </cell>
          <cell r="B45">
            <v>600</v>
          </cell>
          <cell r="C45">
            <v>23400</v>
          </cell>
          <cell r="D45">
            <v>16525</v>
          </cell>
          <cell r="E45">
            <v>423.71794871794873</v>
          </cell>
          <cell r="F45">
            <v>70.619658119658126</v>
          </cell>
        </row>
        <row r="46">
          <cell r="A46" t="str">
            <v xml:space="preserve"> Training</v>
          </cell>
          <cell r="B46">
            <v>600</v>
          </cell>
          <cell r="C46">
            <v>23400</v>
          </cell>
          <cell r="D46">
            <v>15675</v>
          </cell>
          <cell r="E46">
            <v>401.92307692307691</v>
          </cell>
          <cell r="F46">
            <v>66.987179487179489</v>
          </cell>
        </row>
        <row r="47">
          <cell r="A47" t="str">
            <v xml:space="preserve"> Team building</v>
          </cell>
          <cell r="B47">
            <v>600</v>
          </cell>
          <cell r="C47">
            <v>23400</v>
          </cell>
          <cell r="D47">
            <v>17550</v>
          </cell>
          <cell r="E47">
            <v>450</v>
          </cell>
          <cell r="F47">
            <v>75</v>
          </cell>
        </row>
        <row r="48">
          <cell r="A48" t="str">
            <v xml:space="preserve"> General</v>
          </cell>
          <cell r="B48">
            <v>600</v>
          </cell>
          <cell r="C48">
            <v>23400</v>
          </cell>
          <cell r="D48">
            <v>17225</v>
          </cell>
          <cell r="E48">
            <v>441.66666666666669</v>
          </cell>
          <cell r="F48">
            <v>73.611111111111114</v>
          </cell>
        </row>
        <row r="49">
          <cell r="A49" t="str">
            <v xml:space="preserve"> Administration</v>
          </cell>
          <cell r="B49">
            <v>600</v>
          </cell>
          <cell r="C49">
            <v>23400</v>
          </cell>
          <cell r="D49">
            <v>17675</v>
          </cell>
          <cell r="E49">
            <v>453.20512820512823</v>
          </cell>
          <cell r="F49">
            <v>75.534188034188048</v>
          </cell>
        </row>
        <row r="51">
          <cell r="A51" t="str">
            <v>ESS (Jan to Jun 2005)</v>
          </cell>
        </row>
        <row r="52">
          <cell r="A52" t="str">
            <v>No. of employees participated in the Survey</v>
          </cell>
          <cell r="D52">
            <v>39</v>
          </cell>
        </row>
      </sheetData>
      <sheetData sheetId="13">
        <row r="1">
          <cell r="A1" t="str">
            <v>Customer Satisfaction Survey</v>
          </cell>
        </row>
        <row r="3">
          <cell r="A3" t="str">
            <v>Goal (Customer Satisfaction Index in the specific category)</v>
          </cell>
          <cell r="C3" t="str">
            <v>=&gt; 60</v>
          </cell>
        </row>
        <row r="4">
          <cell r="A4" t="str">
            <v>Goal (Customer Satisfaction Index in the specific category- effective from 1st Jan '05)</v>
          </cell>
          <cell r="C4" t="str">
            <v>=&gt; 90</v>
          </cell>
        </row>
        <row r="5">
          <cell r="A5" t="str">
            <v xml:space="preserve">Unit:- </v>
          </cell>
          <cell r="C5" t="str">
            <v>%</v>
          </cell>
        </row>
        <row r="6">
          <cell r="B6" t="str">
            <v>Alpha Rise 20-Mar-07</v>
          </cell>
          <cell r="C6" t="str">
            <v>BOL 20-Mar-07</v>
          </cell>
          <cell r="D6" t="str">
            <v>ORG -Telcom 21-Mar-07</v>
          </cell>
          <cell r="E6" t="str">
            <v>MCM 10-April-07</v>
          </cell>
          <cell r="F6" t="str">
            <v>SHEBA 04-May-07</v>
          </cell>
          <cell r="G6" t="str">
            <v>Aricent  25-May-07</v>
          </cell>
          <cell r="H6" t="str">
            <v>Alcatel 31-May-07</v>
          </cell>
        </row>
        <row r="7">
          <cell r="A7" t="str">
            <v>Actual Score</v>
          </cell>
          <cell r="B7">
            <v>5</v>
          </cell>
          <cell r="C7">
            <v>4</v>
          </cell>
          <cell r="D7">
            <v>5</v>
          </cell>
          <cell r="E7">
            <v>4</v>
          </cell>
          <cell r="F7">
            <v>5</v>
          </cell>
          <cell r="G7">
            <v>24</v>
          </cell>
          <cell r="H7">
            <v>27</v>
          </cell>
        </row>
        <row r="8">
          <cell r="A8" t="str">
            <v>Actual Weighted Score</v>
          </cell>
          <cell r="B8">
            <v>10</v>
          </cell>
          <cell r="C8">
            <v>8</v>
          </cell>
          <cell r="D8">
            <v>10</v>
          </cell>
          <cell r="E8">
            <v>8</v>
          </cell>
          <cell r="F8">
            <v>10</v>
          </cell>
          <cell r="G8">
            <v>155</v>
          </cell>
          <cell r="H8">
            <v>165</v>
          </cell>
        </row>
        <row r="9">
          <cell r="A9" t="str">
            <v>Maximum Weighted Score</v>
          </cell>
          <cell r="B9">
            <v>10</v>
          </cell>
          <cell r="C9">
            <v>10</v>
          </cell>
          <cell r="D9">
            <v>10</v>
          </cell>
          <cell r="E9">
            <v>10</v>
          </cell>
          <cell r="F9">
            <v>10</v>
          </cell>
          <cell r="G9">
            <v>210</v>
          </cell>
          <cell r="H9">
            <v>210</v>
          </cell>
        </row>
        <row r="10">
          <cell r="A10" t="str">
            <v>Customer Feedback Weighted Index</v>
          </cell>
          <cell r="B10">
            <v>100</v>
          </cell>
          <cell r="C10">
            <v>80</v>
          </cell>
          <cell r="D10">
            <v>100</v>
          </cell>
          <cell r="E10">
            <v>80</v>
          </cell>
          <cell r="F10">
            <v>100</v>
          </cell>
          <cell r="G10">
            <v>73.80952380952381</v>
          </cell>
          <cell r="H10">
            <v>78.571428571428569</v>
          </cell>
        </row>
        <row r="12">
          <cell r="I12" t="str">
            <v xml:space="preserve">WI = </v>
          </cell>
        </row>
        <row r="14">
          <cell r="I14" t="str">
            <v>where</v>
          </cell>
        </row>
        <row r="15">
          <cell r="I15" t="str">
            <v>n = No. of categories</v>
          </cell>
        </row>
        <row r="16">
          <cell r="I16" t="str">
            <v>Ni = Total score in a particular category</v>
          </cell>
        </row>
        <row r="17">
          <cell r="I17" t="str">
            <v>Wi = Weight for a particular category</v>
          </cell>
        </row>
        <row r="18">
          <cell r="I18" t="str">
            <v>Categories are A, B &amp; C</v>
          </cell>
        </row>
        <row r="42">
          <cell r="A42" t="str">
            <v>Average Customer Satisfaction Index</v>
          </cell>
        </row>
        <row r="43">
          <cell r="A43" t="str">
            <v>Formula:</v>
          </cell>
          <cell r="B43" t="str">
            <v>(∑Customer Feedback Weighted Index(all available Customer Feedbacks)) / total number of Feedbacks received</v>
          </cell>
        </row>
        <row r="44">
          <cell r="A44" t="str">
            <v>Frequency:</v>
          </cell>
          <cell r="B44" t="str">
            <v>Periodically</v>
          </cell>
        </row>
        <row r="45">
          <cell r="A45" t="str">
            <v>Unit:</v>
          </cell>
          <cell r="B45" t="str">
            <v>%</v>
          </cell>
        </row>
        <row r="46">
          <cell r="A46" t="str">
            <v>Goal:</v>
          </cell>
          <cell r="B46">
            <v>0.6</v>
          </cell>
        </row>
        <row r="47">
          <cell r="A47" t="str">
            <v>Goal(effective from 1st Jan '05):</v>
          </cell>
          <cell r="B47">
            <v>0.9</v>
          </cell>
        </row>
        <row r="48">
          <cell r="A48" t="str">
            <v>Avg Customer Satisfaction Index (%):</v>
          </cell>
          <cell r="B48">
            <v>87.482993197278915</v>
          </cell>
        </row>
        <row r="51">
          <cell r="A51" t="str">
            <v>Improvement Areas based on Feedback</v>
          </cell>
        </row>
        <row r="54">
          <cell r="A54" t="str">
            <v>Project</v>
          </cell>
          <cell r="B54" t="str">
            <v>Good Areas</v>
          </cell>
          <cell r="F54" t="str">
            <v>Improvements</v>
          </cell>
        </row>
        <row r="55">
          <cell r="A55" t="str">
            <v>Alpha Rise</v>
          </cell>
          <cell r="B55" t="str">
            <v xml:space="preserve">1) I wonder one any one you coming to Japan
2) It might be better to give us proper training in Japan 
</v>
          </cell>
        </row>
        <row r="56">
          <cell r="A56" t="str">
            <v>BOL</v>
          </cell>
          <cell r="B56" t="str">
            <v>1) Infozech is very keen on preperations before arriving on site.
2) Meet expectations</v>
          </cell>
          <cell r="F56" t="str">
            <v>not satisfied with the quality and accuracy of technical information provided</v>
          </cell>
        </row>
        <row r="57">
          <cell r="A57" t="str">
            <v>ORG-Telcom</v>
          </cell>
          <cell r="B57" t="str">
            <v xml:space="preserve">1) Its good to work with support team as they respond on time and  necessary steps. 
</v>
          </cell>
        </row>
        <row r="58">
          <cell r="A58" t="str">
            <v>MCM</v>
          </cell>
          <cell r="F58" t="str">
            <v xml:space="preserve">Problems not resolved quickly over phone  email, chat </v>
          </cell>
        </row>
        <row r="59">
          <cell r="A59" t="str">
            <v>Sheba</v>
          </cell>
          <cell r="B59" t="str">
            <v>We got quite satisfactory support from Infozech instantly
We most like their helping attitude</v>
          </cell>
        </row>
        <row r="60">
          <cell r="A60" t="str">
            <v>Alcatel</v>
          </cell>
          <cell r="B60" t="str">
            <v>After Mrs. Smita taking charge for solving of the tickets for BSNL, support has improved by leaps and bounds</v>
          </cell>
        </row>
        <row r="61">
          <cell r="A61" t="str">
            <v>Aricent</v>
          </cell>
          <cell r="B61" t="str">
            <v>The support personnels we have interacted with " Raina and Smita " they have been exceptional in providing support to us and our customers. their customer centric focus is commendabale.</v>
          </cell>
          <cell r="F61" t="str">
            <v>On the account management side : we are not satisfied with the support.</v>
          </cell>
        </row>
        <row r="63">
          <cell r="A63" t="str">
            <v>Repeat Orders - Clear indication of high Customer Satisfaction Level</v>
          </cell>
        </row>
        <row r="65">
          <cell r="A65">
            <v>1</v>
          </cell>
          <cell r="B65" t="str">
            <v>Worldlink</v>
          </cell>
        </row>
        <row r="66">
          <cell r="A66">
            <v>2</v>
          </cell>
          <cell r="B66" t="str">
            <v>BSNL</v>
          </cell>
        </row>
      </sheetData>
      <sheetData sheetId="14" refreshError="1"/>
      <sheetData sheetId="15" refreshError="1"/>
      <sheetData sheetId="16">
        <row r="16">
          <cell r="B16" t="str">
            <v>Schedule Variance</v>
          </cell>
          <cell r="L16" t="str">
            <v>Customer Score Sheet</v>
          </cell>
        </row>
        <row r="21">
          <cell r="B21" t="str">
            <v>Effort Variance</v>
          </cell>
          <cell r="L21" t="str">
            <v>Employee Satisfaction Survey</v>
          </cell>
        </row>
        <row r="26">
          <cell r="B26" t="str">
            <v>Effort Distribution</v>
          </cell>
          <cell r="L26" t="str">
            <v>HR</v>
          </cell>
        </row>
        <row r="31">
          <cell r="B31" t="str">
            <v>Defects</v>
          </cell>
          <cell r="L31" t="str">
            <v>Admin</v>
          </cell>
        </row>
        <row r="36">
          <cell r="B36" t="str">
            <v>Change Request</v>
          </cell>
          <cell r="L36" t="str">
            <v>Facility Management</v>
          </cell>
        </row>
        <row r="39">
          <cell r="B39" t="str">
            <v>Project Effort Distribution</v>
          </cell>
          <cell r="L39" t="str">
            <v>QA</v>
          </cell>
        </row>
      </sheetData>
      <sheetData sheetId="17"/>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heet1"/>
  <dimension ref="A1:F19"/>
  <sheetViews>
    <sheetView tabSelected="1" workbookViewId="0">
      <selection activeCell="B18" sqref="B18"/>
    </sheetView>
  </sheetViews>
  <sheetFormatPr defaultRowHeight="12.75"/>
  <cols>
    <col min="1" max="1" width="6.5703125" bestFit="1" customWidth="1"/>
    <col min="2" max="2" width="39.140625" customWidth="1"/>
    <col min="3" max="3" width="21" customWidth="1"/>
    <col min="4" max="4" width="21.42578125" customWidth="1"/>
    <col min="5" max="5" width="14.7109375" bestFit="1" customWidth="1"/>
    <col min="6" max="6" width="12.5703125" customWidth="1"/>
  </cols>
  <sheetData>
    <row r="1" spans="1:6" ht="15.75">
      <c r="A1" s="205" t="s">
        <v>18</v>
      </c>
      <c r="B1" s="205"/>
      <c r="C1" s="1"/>
      <c r="D1" s="1"/>
      <c r="E1" s="1"/>
      <c r="F1" s="1"/>
    </row>
    <row r="2" spans="1:6" ht="15">
      <c r="A2" s="1"/>
      <c r="B2" s="1"/>
      <c r="C2" s="1"/>
      <c r="D2" s="1"/>
      <c r="E2" s="1"/>
      <c r="F2" s="1"/>
    </row>
    <row r="3" spans="1:6" ht="15">
      <c r="A3" s="1"/>
      <c r="B3" s="1"/>
      <c r="C3" s="1"/>
      <c r="D3" s="1"/>
      <c r="E3" s="1"/>
      <c r="F3" s="1"/>
    </row>
    <row r="4" spans="1:6" ht="15.75">
      <c r="A4" s="2" t="s">
        <v>35</v>
      </c>
      <c r="B4" s="2" t="s">
        <v>36</v>
      </c>
      <c r="C4" s="204" t="s">
        <v>19</v>
      </c>
      <c r="D4" s="202" t="s">
        <v>20</v>
      </c>
      <c r="E4" s="2" t="s">
        <v>37</v>
      </c>
      <c r="F4" s="2" t="s">
        <v>38</v>
      </c>
    </row>
    <row r="5" spans="1:6" ht="15.75">
      <c r="A5" s="2"/>
      <c r="B5" s="2"/>
      <c r="C5" s="203"/>
      <c r="D5" s="203"/>
      <c r="E5" s="2"/>
      <c r="F5" s="2"/>
    </row>
    <row r="6" spans="1:6" ht="60">
      <c r="A6" s="3">
        <v>1</v>
      </c>
      <c r="B6" s="4" t="s">
        <v>39</v>
      </c>
      <c r="C6" s="5">
        <v>15</v>
      </c>
      <c r="D6" s="185"/>
      <c r="E6" s="3" t="s">
        <v>40</v>
      </c>
      <c r="F6" s="3"/>
    </row>
    <row r="7" spans="1:6" ht="30">
      <c r="A7" s="3">
        <v>2</v>
      </c>
      <c r="B7" s="6" t="s">
        <v>111</v>
      </c>
      <c r="C7" s="3">
        <v>10</v>
      </c>
      <c r="D7" s="186"/>
      <c r="E7" s="3" t="s">
        <v>40</v>
      </c>
      <c r="F7" s="3"/>
    </row>
    <row r="8" spans="1:6" ht="50.25" customHeight="1">
      <c r="A8" s="3">
        <v>3</v>
      </c>
      <c r="B8" s="6" t="s">
        <v>107</v>
      </c>
      <c r="C8" s="7">
        <v>10</v>
      </c>
      <c r="D8" s="187"/>
      <c r="E8" s="3" t="s">
        <v>40</v>
      </c>
      <c r="F8" s="3"/>
    </row>
    <row r="9" spans="1:6" ht="30">
      <c r="A9" s="3">
        <v>4</v>
      </c>
      <c r="B9" s="6" t="s">
        <v>108</v>
      </c>
      <c r="C9" s="186">
        <v>0.2</v>
      </c>
      <c r="D9" s="3"/>
      <c r="E9" s="3" t="s">
        <v>110</v>
      </c>
      <c r="F9" s="3"/>
    </row>
    <row r="10" spans="1:6" ht="30" hidden="1">
      <c r="A10" s="3">
        <v>9</v>
      </c>
      <c r="B10" s="6" t="s">
        <v>43</v>
      </c>
      <c r="C10" s="3" t="s">
        <v>42</v>
      </c>
      <c r="D10" s="3"/>
      <c r="E10" s="3" t="s">
        <v>40</v>
      </c>
      <c r="F10" s="3"/>
    </row>
    <row r="11" spans="1:6" ht="45" hidden="1">
      <c r="A11" s="3">
        <v>10</v>
      </c>
      <c r="B11" s="6" t="s">
        <v>44</v>
      </c>
      <c r="C11" s="3">
        <v>10</v>
      </c>
      <c r="D11" s="3"/>
      <c r="E11" s="3" t="s">
        <v>40</v>
      </c>
      <c r="F11" s="3"/>
    </row>
    <row r="12" spans="1:6" ht="15">
      <c r="A12" s="3">
        <v>5</v>
      </c>
      <c r="B12" s="6" t="s">
        <v>109</v>
      </c>
      <c r="C12" s="3">
        <v>80</v>
      </c>
      <c r="D12" s="3"/>
      <c r="E12" s="3" t="s">
        <v>40</v>
      </c>
      <c r="F12" s="3"/>
    </row>
    <row r="13" spans="1:6" ht="15">
      <c r="A13" s="3">
        <v>6</v>
      </c>
      <c r="B13" s="3" t="s">
        <v>45</v>
      </c>
      <c r="C13" s="3" t="s">
        <v>42</v>
      </c>
      <c r="D13" s="3"/>
      <c r="E13" s="3" t="s">
        <v>40</v>
      </c>
      <c r="F13" s="3"/>
    </row>
    <row r="14" spans="1:6" ht="15" hidden="1">
      <c r="A14" s="3">
        <v>12</v>
      </c>
      <c r="B14" s="3" t="s">
        <v>46</v>
      </c>
      <c r="C14" s="3" t="s">
        <v>42</v>
      </c>
      <c r="D14" s="3"/>
      <c r="E14" s="3" t="s">
        <v>47</v>
      </c>
      <c r="F14" s="3" t="s">
        <v>48</v>
      </c>
    </row>
    <row r="15" spans="1:6" ht="15" hidden="1">
      <c r="A15" s="3">
        <v>13</v>
      </c>
      <c r="B15" s="3" t="s">
        <v>49</v>
      </c>
      <c r="C15" s="3" t="s">
        <v>42</v>
      </c>
      <c r="D15" s="3"/>
      <c r="E15" s="3" t="s">
        <v>47</v>
      </c>
      <c r="F15" s="3" t="s">
        <v>48</v>
      </c>
    </row>
    <row r="16" spans="1:6" ht="15" hidden="1">
      <c r="A16" s="3">
        <v>14</v>
      </c>
      <c r="B16" s="3" t="s">
        <v>50</v>
      </c>
      <c r="C16" s="7">
        <v>5</v>
      </c>
      <c r="D16" s="7"/>
      <c r="E16" s="3" t="s">
        <v>51</v>
      </c>
      <c r="F16" s="3"/>
    </row>
    <row r="17" spans="1:6" ht="30">
      <c r="A17" s="3">
        <v>8</v>
      </c>
      <c r="B17" s="3" t="s">
        <v>52</v>
      </c>
      <c r="C17" s="10" t="s">
        <v>41</v>
      </c>
      <c r="D17" s="10"/>
      <c r="E17" s="3" t="s">
        <v>47</v>
      </c>
      <c r="F17" s="3"/>
    </row>
    <row r="18" spans="1:6" ht="15">
      <c r="A18" s="3">
        <v>9</v>
      </c>
      <c r="B18" s="4" t="s">
        <v>53</v>
      </c>
      <c r="C18" s="11">
        <v>80</v>
      </c>
      <c r="D18" s="11"/>
      <c r="E18" s="3" t="s">
        <v>40</v>
      </c>
      <c r="F18" s="3"/>
    </row>
    <row r="19" spans="1:6" ht="15">
      <c r="A19" s="3"/>
      <c r="B19" s="8"/>
      <c r="C19" s="9"/>
      <c r="D19" s="9"/>
      <c r="E19" s="3"/>
      <c r="F19" s="3"/>
    </row>
  </sheetData>
  <customSheetViews>
    <customSheetView guid="{2BE259B6-C8DA-44AD-A8D7-D3E8944B6FB9}" hiddenRows="1" showRuler="0">
      <selection activeCell="C9" sqref="C9"/>
      <pageMargins left="0.75" right="0.75" top="1" bottom="1" header="0.5" footer="0.5"/>
      <headerFooter alignWithMargins="0"/>
    </customSheetView>
  </customSheetViews>
  <mergeCells count="3">
    <mergeCell ref="D4:D5"/>
    <mergeCell ref="C4:C5"/>
    <mergeCell ref="A1:B1"/>
  </mergeCells>
  <phoneticPr fontId="0" type="noConversion"/>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dimension ref="A1:GC25"/>
  <sheetViews>
    <sheetView workbookViewId="0">
      <selection activeCell="C10" sqref="C10"/>
    </sheetView>
  </sheetViews>
  <sheetFormatPr defaultRowHeight="12.75"/>
  <cols>
    <col min="1" max="1" width="30.7109375" customWidth="1"/>
    <col min="2" max="2" width="19.5703125" customWidth="1"/>
    <col min="3" max="3" width="16.85546875" customWidth="1"/>
    <col min="4" max="4" width="15.42578125" customWidth="1"/>
    <col min="6" max="6" width="10" customWidth="1"/>
    <col min="7" max="7" width="9.140625" style="134"/>
    <col min="8" max="8" width="8.85546875" style="134" customWidth="1"/>
    <col min="9" max="9" width="9.140625" style="134"/>
    <col min="10" max="10" width="11.5703125" style="134" customWidth="1"/>
    <col min="11" max="147" width="9.140625" style="134"/>
  </cols>
  <sheetData>
    <row r="1" spans="1:185" ht="15">
      <c r="A1" s="132" t="s">
        <v>85</v>
      </c>
      <c r="B1" s="132"/>
      <c r="C1" s="132"/>
      <c r="D1" s="132"/>
      <c r="E1" s="133"/>
      <c r="F1" s="133"/>
    </row>
    <row r="2" spans="1:185" ht="15">
      <c r="A2" s="135"/>
      <c r="B2" s="135"/>
      <c r="C2" s="135"/>
      <c r="D2" s="135"/>
      <c r="E2" s="133"/>
      <c r="F2" s="133"/>
    </row>
    <row r="3" spans="1:185" ht="26.25" customHeight="1">
      <c r="A3" s="136" t="s">
        <v>86</v>
      </c>
      <c r="B3" s="137"/>
      <c r="C3" s="138" t="s">
        <v>87</v>
      </c>
      <c r="D3" s="139"/>
      <c r="E3" s="138" t="s">
        <v>88</v>
      </c>
      <c r="F3" s="140"/>
    </row>
    <row r="4" spans="1:185" ht="13.5" thickBot="1">
      <c r="A4" s="141"/>
      <c r="B4" s="142"/>
      <c r="C4" s="142"/>
      <c r="D4" s="133"/>
      <c r="E4" s="133"/>
      <c r="F4" s="13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4"/>
      <c r="ES4" s="144"/>
      <c r="ET4" s="144"/>
      <c r="EU4" s="144"/>
      <c r="EV4" s="144"/>
    </row>
    <row r="5" spans="1:185" s="149" customFormat="1" ht="38.25" customHeight="1" thickTop="1" thickBot="1">
      <c r="A5" s="145" t="s">
        <v>89</v>
      </c>
      <c r="B5" s="146" t="s">
        <v>90</v>
      </c>
      <c r="C5" s="146" t="s">
        <v>82</v>
      </c>
      <c r="D5" s="146" t="s">
        <v>91</v>
      </c>
      <c r="E5" s="217" t="s">
        <v>92</v>
      </c>
      <c r="F5" s="217"/>
      <c r="G5" s="218" t="s">
        <v>93</v>
      </c>
      <c r="H5" s="218"/>
      <c r="I5" s="217" t="s">
        <v>94</v>
      </c>
      <c r="J5" s="217"/>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7"/>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row>
    <row r="6" spans="1:185" s="153" customFormat="1" ht="14.25" thickTop="1" thickBot="1">
      <c r="A6" s="150" t="s">
        <v>54</v>
      </c>
      <c r="B6" s="151"/>
      <c r="C6" s="152"/>
      <c r="D6" s="152"/>
      <c r="E6" s="219"/>
      <c r="F6" s="220"/>
      <c r="G6" s="216"/>
      <c r="H6" s="213"/>
      <c r="I6" s="216"/>
      <c r="J6" s="213"/>
    </row>
    <row r="7" spans="1:185" s="156" customFormat="1" ht="15.75" thickBot="1">
      <c r="A7" s="180" t="s">
        <v>119</v>
      </c>
      <c r="B7" s="201"/>
      <c r="C7" s="176"/>
      <c r="D7" s="177"/>
      <c r="E7" s="178"/>
      <c r="F7" s="179"/>
      <c r="G7" s="212"/>
      <c r="H7" s="213"/>
      <c r="I7" s="171"/>
      <c r="J7" s="189"/>
    </row>
    <row r="8" spans="1:185" s="156" customFormat="1" ht="15.75" thickBot="1">
      <c r="A8" s="180" t="s">
        <v>120</v>
      </c>
      <c r="B8" s="201"/>
      <c r="C8" s="190"/>
      <c r="D8" s="155"/>
      <c r="E8" s="214"/>
      <c r="F8" s="215"/>
      <c r="G8" s="212"/>
      <c r="H8" s="213"/>
      <c r="I8" s="216"/>
      <c r="J8" s="213"/>
    </row>
    <row r="9" spans="1:185" s="156" customFormat="1" ht="15.75" thickBot="1">
      <c r="A9" s="180" t="s">
        <v>121</v>
      </c>
      <c r="B9" s="201"/>
      <c r="C9" s="154"/>
      <c r="D9" s="155"/>
      <c r="E9" s="214"/>
      <c r="F9" s="215"/>
      <c r="G9" s="212"/>
      <c r="H9" s="213"/>
      <c r="I9" s="188"/>
      <c r="J9" s="189"/>
    </row>
    <row r="10" spans="1:185" s="157" customFormat="1" ht="15.75" thickBot="1">
      <c r="A10" s="180" t="s">
        <v>122</v>
      </c>
      <c r="B10" s="201"/>
      <c r="C10" s="158"/>
      <c r="D10" s="158"/>
      <c r="E10" s="210"/>
      <c r="F10" s="211"/>
      <c r="G10" s="212"/>
      <c r="H10" s="213"/>
      <c r="I10" s="188"/>
      <c r="J10" s="189"/>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row>
    <row r="11" spans="1:185" s="22" customFormat="1" ht="15.75" thickBot="1">
      <c r="A11" s="180" t="s">
        <v>123</v>
      </c>
      <c r="B11" s="201"/>
      <c r="C11" s="158"/>
      <c r="D11" s="158"/>
      <c r="E11" s="206"/>
      <c r="F11" s="208"/>
      <c r="G11" s="212"/>
      <c r="H11" s="213"/>
      <c r="I11" s="171"/>
      <c r="J11" s="172"/>
    </row>
    <row r="12" spans="1:185" s="22" customFormat="1" ht="13.5" thickBot="1">
      <c r="A12" s="161"/>
      <c r="B12" s="151"/>
      <c r="C12" s="158"/>
      <c r="D12" s="158"/>
      <c r="E12" s="206"/>
      <c r="F12" s="207"/>
      <c r="G12" s="159"/>
      <c r="H12" s="160"/>
      <c r="I12" s="159"/>
      <c r="J12" s="160"/>
    </row>
    <row r="13" spans="1:185" s="22" customFormat="1" ht="13.5" thickBot="1">
      <c r="A13" s="181"/>
      <c r="B13" s="175"/>
      <c r="C13" s="158"/>
      <c r="D13" s="158"/>
      <c r="E13" s="206"/>
      <c r="F13" s="208"/>
      <c r="G13" s="173"/>
      <c r="H13" s="174"/>
      <c r="I13" s="173"/>
      <c r="J13" s="174"/>
    </row>
    <row r="14" spans="1:185">
      <c r="A14" s="162"/>
      <c r="C14" s="73"/>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row>
    <row r="15" spans="1:185">
      <c r="A15" s="162"/>
      <c r="B15" s="73"/>
      <c r="C15" s="163"/>
      <c r="D15" s="163"/>
      <c r="E15" s="163"/>
      <c r="F15" s="73"/>
      <c r="G15" s="153"/>
      <c r="H15" s="153"/>
      <c r="I15" s="153"/>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row>
    <row r="16" spans="1:185">
      <c r="A16" s="73"/>
      <c r="B16" s="191"/>
      <c r="C16" s="164"/>
      <c r="D16" s="73"/>
      <c r="E16" s="73"/>
      <c r="F16" s="73"/>
      <c r="G16" s="153"/>
      <c r="H16" s="153"/>
      <c r="I16" s="153"/>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row>
    <row r="17" spans="1:185">
      <c r="A17" s="73"/>
      <c r="B17" s="165"/>
      <c r="C17" s="192"/>
      <c r="D17" s="73"/>
      <c r="E17" s="73"/>
      <c r="F17" s="73"/>
      <c r="G17" s="153"/>
      <c r="H17" s="153"/>
      <c r="I17" s="153"/>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row>
    <row r="18" spans="1:185">
      <c r="A18" s="73"/>
      <c r="B18" s="165"/>
      <c r="C18" s="164"/>
      <c r="D18" s="73"/>
      <c r="E18" s="73"/>
      <c r="F18" s="73"/>
      <c r="G18" s="153"/>
      <c r="H18" s="153"/>
      <c r="I18" s="153"/>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row>
    <row r="19" spans="1:185">
      <c r="A19" s="193"/>
      <c r="B19" s="194"/>
      <c r="C19" s="209"/>
      <c r="D19" s="209"/>
      <c r="E19" s="73"/>
      <c r="F19" s="73"/>
      <c r="G19" s="153"/>
      <c r="H19" s="153"/>
      <c r="I19" s="153"/>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row>
    <row r="20" spans="1:185">
      <c r="A20" s="73"/>
      <c r="B20" s="195"/>
      <c r="C20" s="196"/>
      <c r="D20" s="73"/>
      <c r="E20" s="73"/>
      <c r="F20" s="73"/>
      <c r="G20" s="153"/>
      <c r="H20" s="153"/>
      <c r="I20" s="153"/>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row>
    <row r="21" spans="1:185">
      <c r="A21" s="73"/>
      <c r="B21" s="195"/>
      <c r="C21" s="197"/>
      <c r="D21" s="73"/>
      <c r="E21" s="73"/>
      <c r="F21" s="73"/>
      <c r="G21" s="153"/>
      <c r="H21" s="153"/>
      <c r="I21" s="153"/>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row>
    <row r="22" spans="1:185">
      <c r="A22" s="73"/>
      <c r="B22" s="195"/>
      <c r="C22" s="196"/>
      <c r="D22" s="73"/>
      <c r="E22" s="73"/>
      <c r="F22" s="73"/>
      <c r="G22" s="153"/>
      <c r="H22" s="153"/>
      <c r="I22" s="153"/>
    </row>
    <row r="23" spans="1:185">
      <c r="A23" s="73"/>
      <c r="B23" s="73"/>
      <c r="C23" s="73"/>
      <c r="D23" s="73"/>
      <c r="E23" s="73"/>
      <c r="F23" s="73"/>
      <c r="G23" s="153"/>
      <c r="H23" s="153"/>
      <c r="I23" s="153"/>
    </row>
    <row r="24" spans="1:185">
      <c r="A24" s="73"/>
      <c r="B24" s="73"/>
      <c r="C24" s="73"/>
      <c r="D24" s="73"/>
      <c r="E24" s="73"/>
      <c r="F24" s="73"/>
      <c r="G24" s="153"/>
      <c r="H24" s="153"/>
      <c r="I24" s="153"/>
    </row>
    <row r="25" spans="1:185">
      <c r="D25" s="166"/>
    </row>
  </sheetData>
  <mergeCells count="19">
    <mergeCell ref="G7:H7"/>
    <mergeCell ref="E5:F5"/>
    <mergeCell ref="G5:H5"/>
    <mergeCell ref="I5:J5"/>
    <mergeCell ref="E6:F6"/>
    <mergeCell ref="G6:H6"/>
    <mergeCell ref="I6:J6"/>
    <mergeCell ref="E9:F9"/>
    <mergeCell ref="G9:H9"/>
    <mergeCell ref="E8:F8"/>
    <mergeCell ref="G8:H8"/>
    <mergeCell ref="I8:J8"/>
    <mergeCell ref="E12:F12"/>
    <mergeCell ref="E13:F13"/>
    <mergeCell ref="C19:D19"/>
    <mergeCell ref="E10:F10"/>
    <mergeCell ref="G10:H10"/>
    <mergeCell ref="G11:H11"/>
    <mergeCell ref="E11: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AF18"/>
  <sheetViews>
    <sheetView zoomScaleNormal="100" workbookViewId="0">
      <selection activeCell="F10" sqref="F10"/>
    </sheetView>
  </sheetViews>
  <sheetFormatPr defaultRowHeight="12.75"/>
  <cols>
    <col min="1" max="1" width="24.7109375" style="29" customWidth="1"/>
    <col min="2" max="2" width="13.5703125" style="29" customWidth="1"/>
    <col min="3" max="3" width="15.5703125" style="29" customWidth="1"/>
    <col min="4" max="4" width="10" style="29" customWidth="1"/>
    <col min="5" max="5" width="13.140625" style="29" customWidth="1"/>
    <col min="6" max="6" width="13.28515625" style="29" customWidth="1"/>
    <col min="7" max="7" width="18.7109375" style="29" customWidth="1"/>
    <col min="8" max="8" width="6.85546875" style="29" customWidth="1"/>
    <col min="9" max="9" width="13.42578125" style="29" customWidth="1"/>
    <col min="10" max="10" width="13.28515625" style="29" customWidth="1"/>
    <col min="11" max="11" width="14.28515625" style="29" customWidth="1"/>
    <col min="12" max="12" width="12.28515625" style="29" customWidth="1"/>
    <col min="13" max="13" width="12.5703125" style="29" customWidth="1"/>
    <col min="14" max="14" width="14.5703125" style="29" customWidth="1"/>
    <col min="15" max="16384" width="9.140625" style="29"/>
  </cols>
  <sheetData>
    <row r="1" spans="1:32" s="15" customFormat="1" ht="15">
      <c r="A1" s="13" t="s">
        <v>25</v>
      </c>
      <c r="B1" s="14"/>
      <c r="C1" s="14"/>
      <c r="D1" s="14"/>
      <c r="E1" s="14"/>
      <c r="F1" s="14"/>
      <c r="G1" s="14"/>
      <c r="H1" s="14"/>
      <c r="I1" s="14"/>
      <c r="J1" s="14"/>
      <c r="K1" s="14"/>
      <c r="M1" s="16"/>
      <c r="N1" s="16"/>
      <c r="O1" s="16"/>
      <c r="P1" s="16"/>
      <c r="Q1" s="16"/>
      <c r="R1" s="16"/>
      <c r="S1" s="16"/>
      <c r="T1" s="16"/>
      <c r="U1" s="16"/>
      <c r="V1" s="16"/>
      <c r="W1" s="16"/>
      <c r="X1" s="16"/>
      <c r="Y1" s="16"/>
      <c r="Z1" s="16"/>
      <c r="AA1" s="16"/>
      <c r="AB1" s="16"/>
      <c r="AC1" s="17"/>
      <c r="AD1" s="17"/>
      <c r="AE1" s="17"/>
      <c r="AF1" s="17"/>
    </row>
    <row r="2" spans="1:32" s="15" customFormat="1" ht="15">
      <c r="A2" s="18"/>
      <c r="M2" s="16"/>
      <c r="N2" s="16"/>
      <c r="O2" s="16"/>
      <c r="P2" s="16"/>
      <c r="Q2" s="16"/>
      <c r="R2" s="16"/>
      <c r="S2" s="16"/>
      <c r="T2" s="16"/>
      <c r="U2" s="16"/>
      <c r="V2" s="16"/>
      <c r="W2" s="16"/>
      <c r="X2" s="16"/>
      <c r="Y2" s="16"/>
      <c r="Z2" s="16"/>
      <c r="AA2" s="16"/>
      <c r="AB2" s="16"/>
      <c r="AC2" s="17"/>
      <c r="AD2" s="17"/>
      <c r="AE2" s="17"/>
      <c r="AF2" s="17"/>
    </row>
    <row r="3" spans="1:32" s="16" customFormat="1">
      <c r="A3" s="19" t="s">
        <v>64</v>
      </c>
      <c r="B3" s="20"/>
      <c r="C3" s="20"/>
      <c r="D3" s="20"/>
      <c r="E3" s="20"/>
      <c r="F3" s="20"/>
      <c r="G3" s="20"/>
      <c r="H3" s="20"/>
      <c r="I3" s="20"/>
      <c r="J3" s="21"/>
      <c r="K3" s="21"/>
      <c r="AC3" s="22"/>
      <c r="AD3" s="22"/>
      <c r="AE3" s="22"/>
      <c r="AF3" s="22"/>
    </row>
    <row r="4" spans="1:32" s="16" customFormat="1">
      <c r="A4" s="12" t="s">
        <v>26</v>
      </c>
      <c r="B4" s="12"/>
      <c r="C4" s="12"/>
      <c r="D4" s="12"/>
      <c r="E4" s="12"/>
      <c r="F4" s="12"/>
      <c r="G4" s="12"/>
      <c r="H4" s="12"/>
      <c r="I4" s="12"/>
      <c r="AC4" s="22"/>
      <c r="AD4" s="22"/>
      <c r="AE4" s="22"/>
      <c r="AF4" s="22"/>
    </row>
    <row r="5" spans="1:32" s="16" customFormat="1" ht="25.5" customHeight="1">
      <c r="A5" s="23" t="s">
        <v>27</v>
      </c>
      <c r="B5" s="221" t="s">
        <v>28</v>
      </c>
      <c r="C5" s="221"/>
      <c r="D5" s="221"/>
      <c r="E5" s="221"/>
      <c r="F5" s="221"/>
      <c r="G5" s="221"/>
      <c r="H5" s="221"/>
      <c r="I5" s="221"/>
      <c r="P5" s="22"/>
      <c r="Q5" s="22"/>
      <c r="R5" s="22"/>
      <c r="S5" s="22"/>
      <c r="T5" s="22"/>
      <c r="U5" s="22"/>
      <c r="V5" s="22"/>
      <c r="W5" s="22"/>
      <c r="X5" s="22"/>
      <c r="Y5" s="22"/>
      <c r="Z5" s="22"/>
      <c r="AA5" s="22"/>
      <c r="AB5" s="22"/>
      <c r="AC5" s="22"/>
      <c r="AD5" s="22"/>
      <c r="AE5" s="22"/>
      <c r="AF5" s="22"/>
    </row>
    <row r="6" spans="1:32" s="16" customFormat="1">
      <c r="A6" s="23" t="s">
        <v>29</v>
      </c>
      <c r="B6" s="121" t="s">
        <v>79</v>
      </c>
      <c r="C6" s="24"/>
      <c r="D6" s="12"/>
      <c r="E6" s="12"/>
      <c r="F6" s="12"/>
      <c r="G6" s="12"/>
      <c r="H6" s="12"/>
      <c r="I6" s="12"/>
      <c r="P6" s="22"/>
      <c r="Q6" s="22"/>
      <c r="R6" s="22"/>
      <c r="S6" s="22"/>
      <c r="T6" s="22"/>
      <c r="U6" s="22"/>
      <c r="V6" s="22"/>
      <c r="W6" s="22"/>
      <c r="X6" s="22"/>
      <c r="Y6" s="22"/>
      <c r="Z6" s="22"/>
      <c r="AA6" s="22"/>
      <c r="AB6" s="22"/>
      <c r="AC6" s="22"/>
      <c r="AD6" s="22"/>
      <c r="AE6" s="22"/>
      <c r="AF6" s="22"/>
    </row>
    <row r="7" spans="1:32" s="16" customFormat="1">
      <c r="A7" s="23" t="s">
        <v>31</v>
      </c>
      <c r="B7" s="12" t="s">
        <v>40</v>
      </c>
      <c r="C7" s="12"/>
      <c r="D7" s="12"/>
      <c r="E7" s="12"/>
      <c r="F7" s="12"/>
      <c r="G7" s="12"/>
      <c r="H7" s="12"/>
      <c r="I7" s="12"/>
      <c r="P7" s="22"/>
      <c r="Q7" s="22"/>
      <c r="R7" s="22"/>
      <c r="S7" s="22"/>
      <c r="T7" s="22"/>
      <c r="U7" s="22"/>
      <c r="V7" s="22"/>
      <c r="W7" s="22"/>
      <c r="X7" s="22"/>
      <c r="Y7" s="22"/>
      <c r="Z7" s="22"/>
      <c r="AA7" s="22"/>
      <c r="AB7" s="22"/>
      <c r="AC7" s="22"/>
      <c r="AD7" s="22"/>
      <c r="AE7" s="22"/>
      <c r="AF7" s="22"/>
    </row>
    <row r="8" spans="1:32" s="16" customFormat="1">
      <c r="A8" s="23" t="s">
        <v>32</v>
      </c>
      <c r="B8" s="25" t="s">
        <v>63</v>
      </c>
      <c r="C8" s="25"/>
      <c r="D8" s="12"/>
      <c r="E8" s="12"/>
      <c r="F8" s="12"/>
      <c r="G8" s="12"/>
      <c r="H8" s="12"/>
      <c r="I8" s="12"/>
      <c r="P8" s="22"/>
      <c r="Q8" s="22"/>
      <c r="R8" s="22"/>
      <c r="S8" s="22"/>
      <c r="T8" s="22"/>
      <c r="U8" s="22"/>
      <c r="V8" s="22"/>
      <c r="W8" s="22"/>
      <c r="X8" s="22"/>
      <c r="Y8" s="22"/>
      <c r="Z8" s="22"/>
      <c r="AA8" s="22"/>
      <c r="AB8" s="22"/>
      <c r="AC8" s="22"/>
      <c r="AD8" s="22"/>
      <c r="AE8" s="22"/>
      <c r="AF8" s="22"/>
    </row>
    <row r="9" spans="1:32" s="16" customFormat="1" ht="31.5" customHeight="1">
      <c r="A9" s="27"/>
      <c r="B9" s="97" t="s">
        <v>124</v>
      </c>
      <c r="C9" s="97" t="s">
        <v>125</v>
      </c>
      <c r="D9" s="97" t="s">
        <v>126</v>
      </c>
      <c r="E9" s="97" t="s">
        <v>127</v>
      </c>
      <c r="F9" s="97" t="s">
        <v>128</v>
      </c>
      <c r="G9" s="28"/>
      <c r="H9" s="28"/>
      <c r="I9" s="28"/>
      <c r="J9" s="28"/>
      <c r="K9" s="28"/>
      <c r="L9" s="28"/>
      <c r="M9" s="22"/>
      <c r="N9" s="22"/>
      <c r="O9" s="22"/>
      <c r="P9" s="22"/>
      <c r="Q9" s="22"/>
      <c r="R9" s="22"/>
      <c r="S9" s="22"/>
      <c r="T9" s="22"/>
      <c r="U9" s="22"/>
    </row>
    <row r="10" spans="1:32">
      <c r="A10" s="124" t="s">
        <v>62</v>
      </c>
      <c r="B10" s="126"/>
      <c r="C10" s="126"/>
      <c r="D10" s="127"/>
      <c r="E10" s="126"/>
      <c r="F10" s="128"/>
      <c r="P10" s="22"/>
      <c r="Q10" s="22"/>
      <c r="R10" s="22"/>
      <c r="S10" s="22"/>
      <c r="T10" s="22"/>
      <c r="U10" s="22"/>
      <c r="V10" s="22"/>
      <c r="W10" s="22"/>
      <c r="X10" s="22"/>
      <c r="Y10" s="22"/>
      <c r="Z10" s="22"/>
      <c r="AA10" s="22"/>
      <c r="AB10" s="22"/>
      <c r="AC10" s="22"/>
      <c r="AD10" s="22"/>
      <c r="AE10" s="22"/>
      <c r="AF10" s="22"/>
    </row>
    <row r="11" spans="1:32" s="30" customFormat="1">
      <c r="A11" s="30" t="s">
        <v>80</v>
      </c>
      <c r="B11" s="184"/>
      <c r="C11" s="125"/>
      <c r="D11" s="131"/>
      <c r="E11" s="184"/>
      <c r="F11" s="131"/>
      <c r="L11" s="31"/>
      <c r="P11" s="22"/>
      <c r="Q11" s="22"/>
      <c r="R11" s="22"/>
      <c r="S11" s="22"/>
      <c r="T11" s="22"/>
      <c r="U11" s="22"/>
      <c r="V11" s="22"/>
      <c r="W11" s="22"/>
      <c r="X11" s="22"/>
      <c r="Y11" s="22"/>
      <c r="Z11" s="22"/>
      <c r="AA11" s="22"/>
      <c r="AB11" s="22"/>
      <c r="AC11" s="22"/>
      <c r="AD11" s="22"/>
      <c r="AE11" s="22"/>
      <c r="AF11" s="22"/>
    </row>
    <row r="12" spans="1:32" s="30" customFormat="1">
      <c r="A12" s="30" t="s">
        <v>81</v>
      </c>
      <c r="B12" s="123"/>
      <c r="C12" s="122"/>
      <c r="D12" s="131"/>
      <c r="E12" s="123"/>
      <c r="F12" s="131"/>
      <c r="L12" s="31"/>
      <c r="P12" s="22"/>
      <c r="Q12" s="22"/>
      <c r="R12" s="22"/>
      <c r="S12" s="22"/>
      <c r="T12" s="22"/>
      <c r="U12" s="22"/>
      <c r="V12" s="22"/>
      <c r="W12" s="22"/>
      <c r="X12" s="22"/>
      <c r="Y12" s="22"/>
      <c r="Z12" s="22"/>
      <c r="AA12" s="22"/>
      <c r="AB12" s="22"/>
      <c r="AC12" s="22"/>
      <c r="AD12" s="22"/>
      <c r="AE12" s="22"/>
      <c r="AF12" s="22"/>
    </row>
    <row r="13" spans="1:32" s="30" customFormat="1">
      <c r="A13" s="30" t="s">
        <v>82</v>
      </c>
      <c r="B13" s="123"/>
      <c r="C13" s="122"/>
      <c r="D13" s="129"/>
      <c r="E13" s="123"/>
      <c r="F13" s="131"/>
      <c r="L13" s="31"/>
      <c r="P13" s="22"/>
      <c r="Q13" s="22"/>
      <c r="R13" s="22"/>
      <c r="S13" s="22"/>
      <c r="T13" s="22"/>
      <c r="U13" s="22"/>
      <c r="V13" s="22"/>
      <c r="W13" s="22"/>
      <c r="X13" s="22"/>
      <c r="Y13" s="22"/>
      <c r="Z13" s="22"/>
      <c r="AA13" s="22"/>
      <c r="AB13" s="22"/>
      <c r="AC13" s="22"/>
      <c r="AD13" s="22"/>
      <c r="AE13" s="22"/>
      <c r="AF13" s="22"/>
    </row>
    <row r="14" spans="1:32" s="30" customFormat="1">
      <c r="L14" s="31"/>
      <c r="P14" s="22"/>
      <c r="Q14" s="22"/>
      <c r="R14" s="22"/>
      <c r="S14" s="22"/>
      <c r="T14" s="22"/>
      <c r="U14" s="22"/>
      <c r="V14" s="22"/>
      <c r="W14" s="22"/>
      <c r="X14" s="22"/>
      <c r="Y14" s="22"/>
      <c r="Z14" s="22"/>
      <c r="AA14" s="22"/>
      <c r="AB14" s="22"/>
      <c r="AC14" s="22"/>
      <c r="AD14" s="22"/>
      <c r="AE14" s="22"/>
      <c r="AF14" s="22"/>
    </row>
    <row r="15" spans="1:32" s="30" customFormat="1">
      <c r="L15" s="31"/>
      <c r="P15" s="22"/>
      <c r="Q15" s="22"/>
      <c r="R15" s="22"/>
      <c r="S15" s="22"/>
      <c r="T15" s="22"/>
      <c r="U15" s="22"/>
      <c r="V15" s="22"/>
      <c r="W15" s="22"/>
      <c r="X15" s="22"/>
      <c r="Y15" s="22"/>
      <c r="Z15" s="22"/>
      <c r="AA15" s="22"/>
      <c r="AB15" s="22"/>
      <c r="AC15" s="22"/>
      <c r="AD15" s="22"/>
      <c r="AE15" s="22"/>
      <c r="AF15" s="22"/>
    </row>
    <row r="16" spans="1:32" s="30" customFormat="1">
      <c r="L16" s="31"/>
      <c r="P16" s="22"/>
      <c r="Q16" s="22"/>
      <c r="R16" s="22"/>
      <c r="S16" s="22"/>
      <c r="T16" s="22"/>
      <c r="U16" s="22"/>
      <c r="V16" s="22"/>
      <c r="W16" s="22"/>
      <c r="X16" s="22"/>
      <c r="Y16" s="22"/>
      <c r="Z16" s="22"/>
      <c r="AA16" s="22"/>
      <c r="AB16" s="22"/>
      <c r="AC16" s="22"/>
      <c r="AD16" s="22"/>
      <c r="AE16" s="22"/>
      <c r="AF16" s="22"/>
    </row>
    <row r="17" spans="12:32" s="30" customFormat="1">
      <c r="L17" s="31"/>
      <c r="P17" s="22"/>
      <c r="Q17" s="22"/>
      <c r="R17" s="22"/>
      <c r="S17" s="22"/>
      <c r="T17" s="22"/>
      <c r="U17" s="22"/>
      <c r="V17" s="22"/>
      <c r="W17" s="22"/>
      <c r="X17" s="22"/>
      <c r="Y17" s="22"/>
      <c r="Z17" s="22"/>
      <c r="AA17" s="22"/>
      <c r="AB17" s="22"/>
      <c r="AC17" s="22"/>
      <c r="AD17" s="22"/>
      <c r="AE17" s="22"/>
      <c r="AF17" s="22"/>
    </row>
    <row r="18" spans="12:32" s="30" customFormat="1">
      <c r="L18" s="31"/>
      <c r="P18" s="22"/>
      <c r="Q18" s="22"/>
      <c r="R18" s="22"/>
      <c r="S18" s="22"/>
      <c r="T18" s="22"/>
      <c r="U18" s="22"/>
      <c r="V18" s="22"/>
      <c r="W18" s="22"/>
      <c r="X18" s="22"/>
      <c r="Y18" s="22"/>
      <c r="Z18" s="22"/>
      <c r="AA18" s="22"/>
      <c r="AB18" s="22"/>
      <c r="AC18" s="22"/>
      <c r="AD18" s="22"/>
      <c r="AE18" s="22"/>
      <c r="AF18" s="22"/>
    </row>
  </sheetData>
  <customSheetViews>
    <customSheetView guid="{2BE259B6-C8DA-44AD-A8D7-D3E8944B6FB9}" showRuler="0">
      <selection activeCell="C14" sqref="C14"/>
      <rowBreaks count="1" manualBreakCount="1">
        <brk id="86" max="16383" man="1"/>
      </rowBreaks>
      <colBreaks count="1" manualBreakCount="1">
        <brk id="11" max="1048575" man="1"/>
      </colBreaks>
      <pageMargins left="0.75" right="0.75" top="1" bottom="1" header="0.5" footer="0.5"/>
      <pageSetup scale="57" orientation="portrait" r:id="rId1"/>
      <headerFooter alignWithMargins="0"/>
    </customSheetView>
  </customSheetViews>
  <mergeCells count="1">
    <mergeCell ref="B5:I5"/>
  </mergeCells>
  <phoneticPr fontId="0" type="noConversion"/>
  <pageMargins left="0.75" right="0.75" top="1" bottom="1" header="0.5" footer="0.5"/>
  <pageSetup scale="57" orientation="portrait" r:id="rId2"/>
  <headerFooter alignWithMargins="0"/>
  <colBreaks count="1" manualBreakCount="1">
    <brk id="12" max="1048575" man="1"/>
  </colBreaks>
  <drawing r:id="rId3"/>
</worksheet>
</file>

<file path=xl/worksheets/sheet4.xml><?xml version="1.0" encoding="utf-8"?>
<worksheet xmlns="http://schemas.openxmlformats.org/spreadsheetml/2006/main" xmlns:r="http://schemas.openxmlformats.org/officeDocument/2006/relationships">
  <sheetPr codeName="Sheet5"/>
  <dimension ref="A1:AK17"/>
  <sheetViews>
    <sheetView zoomScaleNormal="100" workbookViewId="0">
      <selection activeCell="C10" sqref="C10:G10"/>
    </sheetView>
  </sheetViews>
  <sheetFormatPr defaultRowHeight="12.75"/>
  <cols>
    <col min="1" max="1" width="15.7109375" style="29" customWidth="1"/>
    <col min="2" max="2" width="13.42578125" style="29" customWidth="1"/>
    <col min="3" max="10" width="16" style="29" customWidth="1"/>
    <col min="11" max="11" width="14.28515625" style="29" customWidth="1"/>
    <col min="12" max="12" width="12.5703125" style="29" customWidth="1"/>
    <col min="13" max="13" width="9.28515625" style="29" customWidth="1"/>
    <col min="14" max="17" width="8.7109375" style="29" customWidth="1"/>
    <col min="18" max="18" width="8.28515625" style="29" customWidth="1"/>
    <col min="19" max="19" width="11.28515625" style="29" customWidth="1"/>
    <col min="20" max="31" width="8.28515625" style="29" customWidth="1"/>
    <col min="32" max="16384" width="9.140625" style="29"/>
  </cols>
  <sheetData>
    <row r="1" spans="1:37" s="15" customFormat="1" ht="15">
      <c r="A1" s="13" t="s">
        <v>73</v>
      </c>
      <c r="B1" s="14"/>
      <c r="C1" s="14"/>
      <c r="D1" s="14"/>
      <c r="E1" s="14"/>
      <c r="F1" s="14"/>
      <c r="G1" s="14"/>
      <c r="H1" s="14"/>
      <c r="I1" s="14"/>
      <c r="J1" s="14"/>
      <c r="K1" s="14"/>
      <c r="L1" s="34"/>
      <c r="M1" s="34"/>
      <c r="N1" s="34"/>
      <c r="O1" s="34"/>
      <c r="P1" s="34"/>
      <c r="Q1" s="34"/>
      <c r="R1" s="34"/>
      <c r="S1" s="34"/>
      <c r="T1" s="34"/>
      <c r="U1" s="34"/>
      <c r="V1" s="34"/>
      <c r="W1" s="34"/>
      <c r="X1" s="34"/>
      <c r="Y1" s="34"/>
      <c r="Z1" s="34"/>
      <c r="AA1" s="34"/>
      <c r="AB1" s="34"/>
      <c r="AC1" s="34"/>
      <c r="AD1" s="34"/>
      <c r="AE1" s="34"/>
    </row>
    <row r="2" spans="1:37" s="15" customFormat="1" ht="15">
      <c r="A2" s="18"/>
      <c r="L2" s="34"/>
      <c r="M2" s="34"/>
      <c r="N2" s="34"/>
      <c r="O2" s="34"/>
      <c r="P2" s="34"/>
      <c r="Q2" s="34"/>
      <c r="R2" s="34"/>
      <c r="S2" s="34"/>
      <c r="T2" s="34"/>
      <c r="U2" s="34"/>
      <c r="V2" s="34"/>
      <c r="W2" s="34"/>
      <c r="X2" s="34"/>
      <c r="Y2" s="34"/>
      <c r="Z2" s="34"/>
      <c r="AA2" s="34"/>
      <c r="AB2" s="34"/>
      <c r="AC2" s="34"/>
      <c r="AD2" s="34"/>
      <c r="AE2" s="34"/>
    </row>
    <row r="3" spans="1:37" s="16" customFormat="1">
      <c r="A3" s="35" t="s">
        <v>101</v>
      </c>
      <c r="B3" s="21"/>
      <c r="C3" s="21"/>
      <c r="D3" s="21"/>
      <c r="E3" s="21"/>
      <c r="F3" s="21"/>
      <c r="G3" s="21"/>
      <c r="H3" s="21"/>
      <c r="I3" s="21"/>
      <c r="J3" s="21"/>
      <c r="K3" s="21"/>
      <c r="L3" s="98"/>
      <c r="M3" s="98"/>
      <c r="N3" s="98"/>
      <c r="O3" s="98"/>
      <c r="P3" s="98"/>
      <c r="Q3" s="34"/>
      <c r="R3" s="34"/>
      <c r="S3" s="34"/>
      <c r="T3" s="34"/>
      <c r="U3" s="34"/>
      <c r="V3" s="34"/>
      <c r="W3" s="34"/>
      <c r="X3" s="34"/>
      <c r="Y3" s="34"/>
      <c r="Z3" s="34"/>
      <c r="AA3" s="34"/>
      <c r="AB3" s="34"/>
      <c r="AC3" s="34"/>
      <c r="AD3" s="34"/>
      <c r="AE3" s="34"/>
      <c r="AF3" s="15"/>
      <c r="AG3" s="15"/>
      <c r="AH3" s="15"/>
      <c r="AI3" s="15"/>
      <c r="AJ3" s="15"/>
      <c r="AK3" s="15"/>
    </row>
    <row r="4" spans="1:37" s="16" customFormat="1">
      <c r="A4" s="26"/>
      <c r="L4" s="34"/>
      <c r="M4" s="34"/>
      <c r="N4" s="34"/>
      <c r="O4" s="34"/>
      <c r="P4" s="34"/>
      <c r="Q4" s="34"/>
      <c r="R4" s="34"/>
      <c r="S4" s="34"/>
      <c r="T4" s="34"/>
      <c r="U4" s="34"/>
      <c r="V4" s="34"/>
      <c r="W4" s="34"/>
      <c r="X4" s="34"/>
      <c r="Y4" s="34"/>
      <c r="Z4" s="34"/>
      <c r="AA4" s="34"/>
      <c r="AB4" s="34"/>
      <c r="AC4" s="34"/>
      <c r="AD4" s="34"/>
      <c r="AE4" s="34"/>
      <c r="AF4" s="15"/>
      <c r="AG4" s="15"/>
      <c r="AH4" s="15"/>
      <c r="AI4" s="15"/>
      <c r="AJ4" s="15"/>
      <c r="AK4" s="15"/>
    </row>
    <row r="5" spans="1:37" s="16" customFormat="1">
      <c r="A5" s="26" t="s">
        <v>27</v>
      </c>
      <c r="B5" s="29" t="s">
        <v>17</v>
      </c>
      <c r="L5" s="34"/>
      <c r="M5" s="34"/>
      <c r="N5" s="34"/>
      <c r="O5" s="34"/>
      <c r="P5" s="34"/>
      <c r="Q5" s="34"/>
      <c r="R5" s="34"/>
      <c r="S5" s="34"/>
      <c r="T5" s="34"/>
      <c r="U5" s="34"/>
      <c r="V5" s="34"/>
      <c r="W5" s="34"/>
      <c r="X5" s="34"/>
      <c r="Y5" s="34"/>
      <c r="Z5" s="34"/>
      <c r="AA5" s="34"/>
      <c r="AB5" s="34"/>
      <c r="AC5" s="34"/>
      <c r="AD5" s="34"/>
      <c r="AE5" s="34"/>
      <c r="AF5" s="15"/>
      <c r="AG5" s="15"/>
      <c r="AH5" s="15"/>
      <c r="AI5" s="15"/>
      <c r="AJ5" s="15"/>
      <c r="AK5" s="15"/>
    </row>
    <row r="6" spans="1:37" s="16" customFormat="1">
      <c r="A6" s="26" t="s">
        <v>29</v>
      </c>
      <c r="B6" s="29" t="s">
        <v>0</v>
      </c>
      <c r="L6" s="34"/>
      <c r="M6" s="34"/>
      <c r="N6" s="34"/>
      <c r="O6" s="34"/>
      <c r="P6" s="34"/>
      <c r="Q6" s="34"/>
      <c r="R6" s="34"/>
      <c r="S6" s="34"/>
      <c r="T6" s="34"/>
      <c r="U6" s="34"/>
      <c r="V6" s="34"/>
      <c r="W6" s="34"/>
      <c r="X6" s="34"/>
      <c r="Y6" s="34"/>
      <c r="Z6" s="34"/>
      <c r="AA6" s="34"/>
      <c r="AB6" s="34"/>
      <c r="AC6" s="34"/>
      <c r="AD6" s="34"/>
      <c r="AE6" s="34"/>
    </row>
    <row r="7" spans="1:37" s="16" customFormat="1">
      <c r="A7" s="26" t="s">
        <v>31</v>
      </c>
      <c r="B7" s="16" t="s">
        <v>40</v>
      </c>
      <c r="L7" s="34"/>
      <c r="M7" s="34"/>
      <c r="N7" s="34"/>
      <c r="O7" s="34"/>
      <c r="P7" s="34"/>
      <c r="Q7" s="34"/>
      <c r="R7" s="34"/>
      <c r="S7" s="34"/>
      <c r="T7" s="34"/>
      <c r="U7" s="34"/>
      <c r="V7" s="34"/>
      <c r="W7" s="34"/>
      <c r="X7" s="34"/>
      <c r="Y7" s="34"/>
      <c r="Z7" s="34"/>
      <c r="AA7" s="34"/>
      <c r="AB7" s="34"/>
      <c r="AC7" s="34"/>
      <c r="AD7" s="34"/>
      <c r="AE7" s="34"/>
    </row>
    <row r="8" spans="1:37" s="16" customFormat="1">
      <c r="A8" s="26" t="s">
        <v>16</v>
      </c>
      <c r="B8" s="118" t="s">
        <v>77</v>
      </c>
      <c r="L8" s="34"/>
      <c r="M8" s="34"/>
      <c r="N8" s="34"/>
      <c r="O8" s="34"/>
      <c r="P8" s="34"/>
      <c r="Q8" s="34"/>
      <c r="R8" s="34"/>
      <c r="S8" s="34"/>
      <c r="T8" s="34"/>
      <c r="U8" s="34"/>
      <c r="V8" s="34"/>
      <c r="W8" s="34"/>
      <c r="X8" s="34"/>
      <c r="Y8" s="34"/>
      <c r="Z8" s="34"/>
      <c r="AA8" s="34"/>
      <c r="AB8" s="34"/>
      <c r="AC8" s="34"/>
      <c r="AD8" s="34"/>
      <c r="AE8" s="34"/>
    </row>
    <row r="9" spans="1:37" s="16" customFormat="1">
      <c r="A9" s="26"/>
      <c r="L9" s="34"/>
      <c r="M9" s="34"/>
      <c r="N9" s="34"/>
      <c r="O9" s="34"/>
      <c r="P9" s="34"/>
      <c r="Q9" s="34"/>
      <c r="R9" s="34"/>
      <c r="S9" s="34"/>
      <c r="T9" s="34"/>
      <c r="U9" s="34"/>
      <c r="V9" s="34"/>
      <c r="W9" s="34"/>
      <c r="X9" s="34"/>
      <c r="Y9" s="34"/>
      <c r="Z9" s="34"/>
      <c r="AA9" s="34"/>
      <c r="AB9" s="34"/>
      <c r="AC9" s="34"/>
      <c r="AD9" s="34"/>
      <c r="AE9" s="34"/>
    </row>
    <row r="10" spans="1:37" s="16" customFormat="1">
      <c r="B10" s="36"/>
      <c r="C10" s="33" t="s">
        <v>124</v>
      </c>
      <c r="D10" s="33" t="s">
        <v>125</v>
      </c>
      <c r="E10" s="33" t="s">
        <v>126</v>
      </c>
      <c r="F10" s="33" t="s">
        <v>127</v>
      </c>
      <c r="G10" s="33" t="s">
        <v>128</v>
      </c>
      <c r="H10" s="34"/>
      <c r="I10" s="34"/>
      <c r="J10" s="34"/>
      <c r="K10" s="34"/>
      <c r="L10" s="34"/>
      <c r="M10" s="34"/>
      <c r="N10" s="34"/>
      <c r="O10" s="34"/>
      <c r="P10" s="34"/>
      <c r="Q10" s="34"/>
      <c r="R10" s="34"/>
      <c r="S10" s="34"/>
      <c r="T10" s="34"/>
      <c r="U10" s="34"/>
      <c r="V10" s="34"/>
      <c r="W10" s="34"/>
      <c r="X10" s="34"/>
    </row>
    <row r="11" spans="1:37" ht="29.25" customHeight="1">
      <c r="A11" s="26"/>
      <c r="B11" s="96" t="s">
        <v>66</v>
      </c>
      <c r="C11" s="182"/>
      <c r="D11" s="182"/>
      <c r="E11" s="182"/>
      <c r="F11" s="182"/>
      <c r="G11" s="182"/>
      <c r="H11" s="34"/>
      <c r="I11" s="34"/>
      <c r="J11" s="34"/>
      <c r="K11" s="34"/>
      <c r="L11" s="34"/>
      <c r="M11" s="34"/>
      <c r="N11" s="37"/>
      <c r="O11" s="37"/>
      <c r="P11" s="37"/>
      <c r="Q11" s="37"/>
      <c r="R11" s="37"/>
      <c r="S11" s="37"/>
      <c r="T11" s="37"/>
      <c r="U11" s="37"/>
      <c r="V11" s="37"/>
      <c r="W11" s="37"/>
      <c r="X11" s="37"/>
    </row>
    <row r="12" spans="1:37" s="30" customFormat="1" ht="25.5">
      <c r="B12" s="96" t="s">
        <v>67</v>
      </c>
      <c r="C12" s="22"/>
      <c r="D12" s="22"/>
      <c r="E12" s="22"/>
      <c r="F12" s="22"/>
      <c r="G12" s="22"/>
      <c r="H12" s="37"/>
      <c r="I12" s="37"/>
      <c r="J12" s="37"/>
      <c r="K12" s="37"/>
      <c r="L12" s="37"/>
      <c r="M12" s="34"/>
      <c r="N12" s="34"/>
      <c r="O12" s="34"/>
      <c r="P12" s="34"/>
      <c r="Q12" s="34"/>
      <c r="R12" s="37"/>
      <c r="S12" s="37"/>
      <c r="T12" s="37"/>
      <c r="U12" s="37"/>
      <c r="V12" s="37"/>
      <c r="W12" s="37"/>
      <c r="X12" s="37"/>
    </row>
    <row r="13" spans="1:37">
      <c r="B13" s="96" t="s">
        <v>65</v>
      </c>
      <c r="C13" s="183" t="e">
        <f>((C12-C11)/C11)*100</f>
        <v>#DIV/0!</v>
      </c>
      <c r="D13" s="183" t="e">
        <f>((D12-D11)/D11)*100</f>
        <v>#DIV/0!</v>
      </c>
      <c r="E13" s="183" t="e">
        <f>((E12-E11)/E11)*100</f>
        <v>#DIV/0!</v>
      </c>
      <c r="F13" s="183" t="e">
        <f>((F12-F11)/F11)*100</f>
        <v>#DIV/0!</v>
      </c>
      <c r="G13" s="183" t="e">
        <f>((G12-G11)/G11)*100</f>
        <v>#DIV/0!</v>
      </c>
      <c r="H13" s="37"/>
      <c r="I13" s="37"/>
      <c r="J13" s="37"/>
      <c r="K13" s="37"/>
      <c r="L13" s="37"/>
      <c r="M13" s="34"/>
      <c r="N13" s="34"/>
      <c r="O13" s="34"/>
      <c r="P13" s="34"/>
      <c r="Q13" s="34"/>
      <c r="R13" s="37"/>
      <c r="S13" s="37"/>
      <c r="T13" s="37"/>
      <c r="U13" s="37"/>
      <c r="V13" s="37"/>
      <c r="W13" s="37"/>
      <c r="X13" s="37"/>
    </row>
    <row r="14" spans="1:37">
      <c r="K14" s="30"/>
      <c r="L14" s="37"/>
      <c r="M14" s="37"/>
      <c r="N14" s="37"/>
      <c r="O14" s="37"/>
      <c r="P14" s="37"/>
      <c r="Q14" s="37"/>
      <c r="R14" s="37"/>
      <c r="S14" s="37"/>
      <c r="T14" s="34"/>
      <c r="U14" s="34"/>
      <c r="V14" s="34"/>
      <c r="W14" s="34"/>
      <c r="X14" s="34"/>
      <c r="Y14" s="37"/>
      <c r="Z14" s="37"/>
      <c r="AA14" s="37"/>
      <c r="AB14" s="37"/>
      <c r="AC14" s="37"/>
      <c r="AD14" s="37"/>
      <c r="AE14" s="37"/>
    </row>
    <row r="15" spans="1:37">
      <c r="K15" s="30"/>
      <c r="L15" s="37"/>
      <c r="M15" s="37"/>
      <c r="N15" s="37"/>
      <c r="O15" s="37"/>
      <c r="P15" s="37"/>
      <c r="Q15" s="37"/>
      <c r="R15" s="37"/>
      <c r="S15" s="37"/>
      <c r="T15" s="34"/>
      <c r="U15" s="34"/>
      <c r="V15" s="34"/>
      <c r="W15" s="34"/>
      <c r="X15" s="34"/>
      <c r="Y15" s="37"/>
      <c r="Z15" s="37"/>
      <c r="AA15" s="37"/>
      <c r="AB15" s="37"/>
      <c r="AC15" s="37"/>
      <c r="AD15" s="37"/>
      <c r="AE15" s="37"/>
    </row>
    <row r="16" spans="1:37">
      <c r="L16" s="37"/>
      <c r="M16" s="37"/>
      <c r="N16" s="37"/>
      <c r="O16" s="37"/>
      <c r="P16" s="37"/>
      <c r="Q16" s="37"/>
      <c r="R16" s="37"/>
      <c r="S16" s="37"/>
      <c r="T16" s="34"/>
      <c r="U16" s="34"/>
      <c r="V16" s="34"/>
      <c r="W16" s="34"/>
      <c r="X16" s="34"/>
      <c r="Y16" s="37"/>
      <c r="Z16" s="37"/>
      <c r="AA16" s="37"/>
      <c r="AB16" s="37"/>
      <c r="AC16" s="37"/>
      <c r="AD16" s="37"/>
      <c r="AE16" s="37"/>
    </row>
    <row r="17" spans="12:31">
      <c r="L17" s="37"/>
      <c r="M17" s="37"/>
      <c r="N17" s="37"/>
      <c r="O17" s="37"/>
      <c r="P17" s="37"/>
      <c r="Q17" s="37"/>
      <c r="R17" s="37"/>
      <c r="S17" s="37"/>
      <c r="T17" s="34"/>
      <c r="U17" s="34"/>
      <c r="V17" s="34"/>
      <c r="W17" s="34"/>
      <c r="X17" s="34"/>
      <c r="Y17" s="37"/>
      <c r="Z17" s="37"/>
      <c r="AA17" s="37"/>
      <c r="AB17" s="37"/>
      <c r="AC17" s="37"/>
      <c r="AD17" s="37"/>
      <c r="AE17" s="37"/>
    </row>
  </sheetData>
  <customSheetViews>
    <customSheetView guid="{2BE259B6-C8DA-44AD-A8D7-D3E8944B6FB9}" showRuler="0">
      <selection activeCell="C20" sqref="C20"/>
      <rowBreaks count="1" manualBreakCount="1">
        <brk id="76" max="18" man="1"/>
      </rowBreaks>
      <pageMargins left="0.75" right="0.75" top="1" bottom="1" header="0.5" footer="0.5"/>
      <pageSetup scale="47" orientation="portrait" r:id="rId1"/>
      <headerFooter alignWithMargins="0"/>
    </customSheetView>
  </customSheetViews>
  <phoneticPr fontId="16" type="noConversion"/>
  <pageMargins left="0.75" right="0.75" top="1" bottom="1" header="0.5" footer="0.5"/>
  <pageSetup scale="47" orientation="portrait" r:id="rId2"/>
  <headerFooter alignWithMargins="0"/>
  <drawing r:id="rId3"/>
</worksheet>
</file>

<file path=xl/worksheets/sheet5.xml><?xml version="1.0" encoding="utf-8"?>
<worksheet xmlns="http://schemas.openxmlformats.org/spreadsheetml/2006/main" xmlns:r="http://schemas.openxmlformats.org/officeDocument/2006/relationships">
  <sheetPr codeName="Sheet7"/>
  <dimension ref="A1:DX81"/>
  <sheetViews>
    <sheetView topLeftCell="A79" zoomScaleNormal="100" workbookViewId="0">
      <selection activeCell="K95" sqref="K95"/>
    </sheetView>
  </sheetViews>
  <sheetFormatPr defaultRowHeight="12.75"/>
  <cols>
    <col min="1" max="1" width="11.42578125" style="29" customWidth="1"/>
    <col min="2" max="2" width="11" style="29" customWidth="1"/>
    <col min="3" max="3" width="10.5703125" style="29" hidden="1" customWidth="1"/>
    <col min="4" max="4" width="14.85546875" style="29" customWidth="1"/>
    <col min="5" max="5" width="16" style="29" bestFit="1" customWidth="1"/>
    <col min="6" max="6" width="16" style="29" customWidth="1"/>
    <col min="7" max="7" width="14.85546875" style="29" customWidth="1"/>
    <col min="8" max="8" width="0.28515625" style="29" customWidth="1"/>
    <col min="9" max="9" width="11.7109375" style="29" bestFit="1" customWidth="1"/>
    <col min="10" max="10" width="14.5703125" style="29" customWidth="1"/>
    <col min="11" max="11" width="14.7109375" style="29" customWidth="1"/>
    <col min="12" max="12" width="19.42578125" style="29" customWidth="1"/>
    <col min="13" max="13" width="11.140625" style="29" customWidth="1"/>
    <col min="14" max="14" width="12" style="29" customWidth="1"/>
    <col min="15" max="16384" width="9.140625" style="29"/>
  </cols>
  <sheetData>
    <row r="1" spans="1:128" s="13" customFormat="1" ht="15">
      <c r="A1" s="13" t="s">
        <v>74</v>
      </c>
      <c r="F1" s="260" t="s">
        <v>131</v>
      </c>
      <c r="G1" s="260"/>
      <c r="H1" s="260"/>
      <c r="I1" s="260"/>
      <c r="J1" s="39"/>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row>
    <row r="2" spans="1:128">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row>
    <row r="3" spans="1:128" s="35" customFormat="1" ht="27" customHeight="1">
      <c r="A3" s="228" t="s">
        <v>102</v>
      </c>
      <c r="B3" s="228"/>
      <c r="C3" s="228"/>
      <c r="D3" s="228"/>
      <c r="E3" s="228"/>
      <c r="F3" s="228"/>
      <c r="G3" s="228"/>
      <c r="H3" s="41"/>
      <c r="I3" s="229" t="s">
        <v>83</v>
      </c>
      <c r="J3" s="230"/>
      <c r="K3" s="230"/>
      <c r="L3" s="230"/>
      <c r="M3" s="230"/>
      <c r="N3" s="23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row>
    <row r="4" spans="1:128">
      <c r="H4" s="42"/>
      <c r="I4" s="30"/>
      <c r="J4" s="30"/>
      <c r="K4" s="30"/>
      <c r="L4" s="30"/>
      <c r="M4" s="30"/>
      <c r="N4" s="3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row>
    <row r="5" spans="1:128" ht="57" customHeight="1">
      <c r="A5" s="43" t="s">
        <v>27</v>
      </c>
      <c r="B5" s="225" t="s">
        <v>103</v>
      </c>
      <c r="C5" s="225"/>
      <c r="D5" s="225"/>
      <c r="E5" s="225"/>
      <c r="F5" s="225"/>
      <c r="G5" s="225"/>
      <c r="H5" s="45"/>
      <c r="I5" s="46" t="s">
        <v>27</v>
      </c>
      <c r="J5" s="231"/>
      <c r="K5" s="232"/>
      <c r="L5" s="232"/>
      <c r="M5" s="232"/>
      <c r="N5" s="233"/>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row>
    <row r="6" spans="1:128">
      <c r="A6" s="43" t="s">
        <v>29</v>
      </c>
      <c r="B6" s="38" t="s">
        <v>33</v>
      </c>
      <c r="C6" s="38"/>
      <c r="D6" s="38"/>
      <c r="E6" s="38"/>
      <c r="F6" s="38"/>
      <c r="G6" s="38"/>
      <c r="H6" s="45"/>
      <c r="I6" s="46" t="s">
        <v>29</v>
      </c>
      <c r="J6" s="38" t="s">
        <v>33</v>
      </c>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row>
    <row r="7" spans="1:128">
      <c r="A7" s="43" t="s">
        <v>31</v>
      </c>
      <c r="B7" s="47" t="s">
        <v>114</v>
      </c>
      <c r="C7" s="38"/>
      <c r="D7" s="38"/>
      <c r="E7" s="38"/>
      <c r="F7" s="38"/>
      <c r="G7" s="38"/>
      <c r="H7" s="45"/>
      <c r="I7" s="46" t="s">
        <v>31</v>
      </c>
      <c r="J7" s="47" t="s">
        <v>40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row>
    <row r="8" spans="1:128" ht="15" customHeight="1">
      <c r="A8" s="26" t="s">
        <v>1</v>
      </c>
      <c r="B8" s="16" t="s">
        <v>104</v>
      </c>
      <c r="H8" s="42"/>
      <c r="I8" s="26" t="s">
        <v>1</v>
      </c>
      <c r="J8" s="16" t="s">
        <v>104</v>
      </c>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row>
    <row r="9" spans="1:128" ht="3" customHeight="1">
      <c r="A9" s="48"/>
      <c r="B9" s="48"/>
      <c r="C9" s="48"/>
      <c r="D9" s="48"/>
      <c r="E9" s="48"/>
      <c r="F9" s="48"/>
      <c r="G9" s="48"/>
      <c r="H9" s="49"/>
      <c r="I9" s="49"/>
      <c r="J9" s="49"/>
      <c r="K9" s="49"/>
      <c r="L9" s="49"/>
      <c r="M9" s="49"/>
      <c r="N9" s="49"/>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row>
    <row r="10" spans="1:128" s="16" customFormat="1" ht="17.25" customHeight="1">
      <c r="A10" s="26"/>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row>
    <row r="11" spans="1:128" s="51" customFormat="1" ht="15.75" customHeight="1">
      <c r="A11" s="50"/>
      <c r="C11" s="223" t="s">
        <v>8</v>
      </c>
      <c r="D11" s="224"/>
      <c r="E11" s="224"/>
      <c r="F11" s="224"/>
      <c r="G11" s="224"/>
      <c r="H11" s="104"/>
      <c r="I11" s="234" t="s">
        <v>69</v>
      </c>
      <c r="J11" s="235"/>
      <c r="K11" s="236"/>
      <c r="L11" s="236"/>
      <c r="M11" s="236"/>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row>
    <row r="12" spans="1:128" ht="25.5" customHeight="1">
      <c r="A12" s="16"/>
      <c r="B12" s="33" t="s">
        <v>124</v>
      </c>
      <c r="C12" s="33" t="s">
        <v>54</v>
      </c>
      <c r="D12" s="33" t="s">
        <v>125</v>
      </c>
      <c r="E12" s="33" t="s">
        <v>126</v>
      </c>
      <c r="F12" s="33" t="s">
        <v>127</v>
      </c>
      <c r="G12" s="33" t="s">
        <v>128</v>
      </c>
      <c r="H12" s="105" t="s">
        <v>61</v>
      </c>
      <c r="I12" s="33" t="s">
        <v>124</v>
      </c>
      <c r="J12" s="33" t="s">
        <v>125</v>
      </c>
      <c r="K12" s="33" t="s">
        <v>126</v>
      </c>
      <c r="L12" s="33" t="s">
        <v>127</v>
      </c>
      <c r="M12" s="130" t="s">
        <v>128</v>
      </c>
      <c r="N12" s="90"/>
    </row>
    <row r="13" spans="1:128">
      <c r="A13" s="52" t="s">
        <v>105</v>
      </c>
      <c r="B13" s="108">
        <v>0.23</v>
      </c>
      <c r="C13" s="106">
        <v>2</v>
      </c>
      <c r="D13" s="107">
        <v>0.13</v>
      </c>
      <c r="E13" s="108"/>
      <c r="F13" s="119">
        <v>0.06</v>
      </c>
      <c r="G13" s="109"/>
      <c r="H13" s="110"/>
      <c r="I13" s="110">
        <v>106</v>
      </c>
      <c r="J13" s="99">
        <v>39</v>
      </c>
      <c r="K13" s="131">
        <v>0</v>
      </c>
      <c r="L13" s="131">
        <v>156</v>
      </c>
      <c r="M13" s="131"/>
    </row>
    <row r="14" spans="1:128">
      <c r="A14" s="111" t="s">
        <v>106</v>
      </c>
      <c r="B14" s="237"/>
      <c r="C14" s="237"/>
      <c r="D14" s="237"/>
      <c r="E14" s="237"/>
      <c r="F14" s="101"/>
      <c r="G14" s="101"/>
      <c r="H14" s="112"/>
      <c r="I14" s="101">
        <f>(I13/SUM(I13:M13))*100</f>
        <v>35.215946843853821</v>
      </c>
      <c r="J14" s="101">
        <f>(J13/SUM(I13:M13))*100</f>
        <v>12.956810631229235</v>
      </c>
      <c r="K14" s="101">
        <f>(K13/SUM(I13:M13))*100</f>
        <v>0</v>
      </c>
      <c r="L14" s="101">
        <f>(L13/SUM(I13:M13))*100</f>
        <v>51.82724252491694</v>
      </c>
      <c r="M14" s="101">
        <f>(M13/SUM(I13:M13))*100</f>
        <v>0</v>
      </c>
    </row>
    <row r="15" spans="1:128">
      <c r="B15" s="36"/>
      <c r="C15" s="100"/>
      <c r="D15" s="101"/>
      <c r="E15" s="101"/>
      <c r="F15" s="101"/>
      <c r="G15" s="101"/>
      <c r="H15" s="112"/>
      <c r="I15" s="101"/>
      <c r="J15" s="101"/>
    </row>
    <row r="22" spans="15:15">
      <c r="O22" s="113"/>
    </row>
    <row r="34" spans="1:16">
      <c r="A34" s="35" t="s">
        <v>75</v>
      </c>
      <c r="B34" s="35"/>
      <c r="C34" s="35"/>
      <c r="D34" s="35"/>
      <c r="E34" s="35"/>
      <c r="F34" s="35"/>
      <c r="G34" s="35"/>
      <c r="H34" s="35"/>
      <c r="I34" s="114" t="s">
        <v>76</v>
      </c>
      <c r="J34" s="32"/>
      <c r="K34" s="32"/>
      <c r="L34" s="32"/>
      <c r="M34" s="32"/>
    </row>
    <row r="35" spans="1:16">
      <c r="I35" s="115"/>
      <c r="J35" s="73"/>
      <c r="K35" s="73"/>
      <c r="L35" s="73"/>
      <c r="M35" s="73"/>
    </row>
    <row r="36" spans="1:16" ht="51.75" customHeight="1">
      <c r="A36" s="43" t="s">
        <v>27</v>
      </c>
      <c r="B36" s="226" t="s">
        <v>71</v>
      </c>
      <c r="C36" s="226"/>
      <c r="D36" s="226"/>
      <c r="E36" s="226"/>
      <c r="F36" s="44"/>
      <c r="I36" s="116" t="s">
        <v>27</v>
      </c>
      <c r="J36" s="227" t="s">
        <v>84</v>
      </c>
      <c r="K36" s="227"/>
      <c r="L36" s="227"/>
      <c r="M36" s="227"/>
      <c r="N36" s="227"/>
    </row>
    <row r="37" spans="1:16">
      <c r="A37" s="43" t="s">
        <v>29</v>
      </c>
      <c r="B37" s="38" t="s">
        <v>33</v>
      </c>
      <c r="C37" s="38"/>
      <c r="D37" s="38"/>
      <c r="E37" s="38"/>
      <c r="F37" s="38"/>
      <c r="I37" s="116" t="s">
        <v>29</v>
      </c>
      <c r="J37" s="30" t="s">
        <v>30</v>
      </c>
      <c r="K37" s="22"/>
      <c r="L37" s="22"/>
      <c r="M37" s="22"/>
      <c r="N37" s="22"/>
    </row>
    <row r="38" spans="1:16">
      <c r="A38" s="43" t="s">
        <v>31</v>
      </c>
      <c r="B38" s="47" t="s">
        <v>40</v>
      </c>
      <c r="C38" s="38"/>
      <c r="D38" s="38"/>
      <c r="E38" s="38"/>
      <c r="F38" s="38"/>
      <c r="I38" s="116" t="s">
        <v>31</v>
      </c>
      <c r="J38" s="22" t="s">
        <v>40</v>
      </c>
      <c r="K38" s="22"/>
      <c r="L38" s="22"/>
      <c r="M38" s="22"/>
      <c r="N38" s="22"/>
    </row>
    <row r="39" spans="1:16">
      <c r="A39" s="26" t="s">
        <v>1</v>
      </c>
      <c r="B39" s="16" t="s">
        <v>104</v>
      </c>
      <c r="I39" s="116" t="s">
        <v>16</v>
      </c>
      <c r="J39" s="117">
        <v>80</v>
      </c>
      <c r="K39" s="22"/>
      <c r="L39" s="22"/>
      <c r="M39" s="22"/>
      <c r="N39" s="22"/>
    </row>
    <row r="40" spans="1:16">
      <c r="A40" s="43"/>
      <c r="B40" s="47"/>
      <c r="C40" s="38"/>
      <c r="D40" s="38"/>
      <c r="E40" s="38"/>
      <c r="F40" s="38"/>
      <c r="I40" s="116" t="s">
        <v>1</v>
      </c>
      <c r="J40" s="30" t="s">
        <v>78</v>
      </c>
      <c r="K40" s="73"/>
      <c r="L40" s="73"/>
      <c r="M40" s="73"/>
      <c r="N40" s="73"/>
    </row>
    <row r="41" spans="1:16">
      <c r="I41" s="115"/>
      <c r="J41" s="73"/>
      <c r="K41" s="73"/>
      <c r="L41" s="22"/>
      <c r="M41" s="73"/>
    </row>
    <row r="42" spans="1:16" ht="24.75" customHeight="1">
      <c r="A42" s="16"/>
      <c r="B42" s="33" t="s">
        <v>124</v>
      </c>
      <c r="C42" s="33" t="s">
        <v>54</v>
      </c>
      <c r="D42" s="33" t="s">
        <v>125</v>
      </c>
      <c r="E42" s="33" t="s">
        <v>126</v>
      </c>
      <c r="F42" s="33" t="s">
        <v>127</v>
      </c>
      <c r="G42" s="33" t="s">
        <v>128</v>
      </c>
      <c r="I42" s="16"/>
      <c r="J42" s="33" t="s">
        <v>124</v>
      </c>
      <c r="K42" s="33" t="s">
        <v>125</v>
      </c>
      <c r="L42" s="33" t="s">
        <v>126</v>
      </c>
      <c r="M42" s="33" t="s">
        <v>127</v>
      </c>
      <c r="N42" s="33" t="s">
        <v>128</v>
      </c>
      <c r="O42" s="105"/>
      <c r="P42" s="113"/>
    </row>
    <row r="43" spans="1:16" ht="13.5" customHeight="1">
      <c r="A43" s="52" t="s">
        <v>70</v>
      </c>
      <c r="B43" s="108">
        <v>27</v>
      </c>
      <c r="C43" s="106">
        <v>2</v>
      </c>
      <c r="D43" s="107">
        <v>7</v>
      </c>
      <c r="E43" s="108">
        <v>0</v>
      </c>
      <c r="F43" s="119">
        <v>9</v>
      </c>
      <c r="G43" s="109">
        <v>0</v>
      </c>
      <c r="I43" s="52" t="s">
        <v>72</v>
      </c>
      <c r="J43" s="99">
        <v>79.7</v>
      </c>
      <c r="K43" s="99">
        <v>84.78</v>
      </c>
      <c r="L43" s="74">
        <v>0</v>
      </c>
      <c r="M43" s="74">
        <v>94.55</v>
      </c>
      <c r="N43" s="131"/>
    </row>
    <row r="44" spans="1:16">
      <c r="A44" s="111" t="s">
        <v>68</v>
      </c>
      <c r="B44" s="100">
        <f>(B43/SUM(B43:G43))*100</f>
        <v>60</v>
      </c>
      <c r="C44" s="100">
        <f>(C43/SUM(B43:G43))*100</f>
        <v>4.4444444444444446</v>
      </c>
      <c r="D44" s="100">
        <f>(D43/SUM(B43:G43))*100</f>
        <v>15.555555555555555</v>
      </c>
      <c r="E44" s="100">
        <f>(E43/SUM(C43:H43))*100</f>
        <v>0</v>
      </c>
      <c r="F44" s="100">
        <f>(F43/SUM(B43:G43))*100</f>
        <v>20</v>
      </c>
      <c r="G44" s="100">
        <f>(G43/SUM(B43:H43))*100</f>
        <v>0</v>
      </c>
      <c r="I44" s="73"/>
      <c r="J44" s="30"/>
      <c r="K44" s="30"/>
      <c r="L44" s="30"/>
      <c r="M44" s="30"/>
    </row>
    <row r="45" spans="1:16" ht="12.75" customHeight="1">
      <c r="I45" s="73"/>
      <c r="J45" s="30"/>
      <c r="K45" s="30"/>
      <c r="L45" s="30"/>
      <c r="M45" s="30"/>
    </row>
    <row r="46" spans="1:16" ht="12.75" customHeight="1">
      <c r="I46" s="73"/>
      <c r="J46" s="30"/>
      <c r="K46" s="30"/>
      <c r="L46" s="30"/>
      <c r="M46" s="30"/>
    </row>
    <row r="47" spans="1:16" ht="12.75" customHeight="1">
      <c r="I47" s="115"/>
      <c r="J47" s="102"/>
      <c r="K47" s="102"/>
      <c r="L47" s="73"/>
      <c r="M47" s="73"/>
    </row>
    <row r="64" spans="1:1">
      <c r="A64" s="29" t="s">
        <v>129</v>
      </c>
    </row>
    <row r="69" spans="1:7">
      <c r="A69" s="222" t="s">
        <v>118</v>
      </c>
      <c r="B69" s="222"/>
      <c r="C69" s="222"/>
      <c r="D69" s="222"/>
      <c r="E69" s="222"/>
      <c r="F69" s="222"/>
      <c r="G69" s="198"/>
    </row>
    <row r="71" spans="1:7" ht="39" customHeight="1">
      <c r="A71" s="43" t="s">
        <v>27</v>
      </c>
      <c r="B71" s="225" t="s">
        <v>116</v>
      </c>
      <c r="C71" s="225"/>
      <c r="D71" s="225"/>
      <c r="E71" s="225"/>
      <c r="F71" s="225"/>
      <c r="G71" s="225"/>
    </row>
    <row r="72" spans="1:7">
      <c r="A72" s="43" t="s">
        <v>29</v>
      </c>
      <c r="B72" s="38" t="s">
        <v>33</v>
      </c>
      <c r="C72" s="38"/>
      <c r="D72" s="38"/>
      <c r="E72" s="38"/>
      <c r="F72" s="38"/>
    </row>
    <row r="73" spans="1:7">
      <c r="A73" s="43" t="s">
        <v>31</v>
      </c>
      <c r="B73" s="47" t="s">
        <v>40</v>
      </c>
      <c r="C73" s="38"/>
      <c r="D73" s="38"/>
      <c r="E73" s="38"/>
      <c r="F73" s="38"/>
    </row>
    <row r="74" spans="1:7">
      <c r="A74" s="26" t="s">
        <v>1</v>
      </c>
      <c r="B74" s="16" t="s">
        <v>104</v>
      </c>
    </row>
    <row r="75" spans="1:7">
      <c r="A75" s="48"/>
      <c r="B75" s="48"/>
      <c r="C75" s="48"/>
      <c r="D75" s="48"/>
      <c r="E75" s="48"/>
      <c r="F75" s="199"/>
      <c r="G75" s="200"/>
    </row>
    <row r="76" spans="1:7">
      <c r="A76" s="26"/>
      <c r="B76" s="16"/>
      <c r="C76" s="16"/>
      <c r="D76" s="16"/>
      <c r="E76" s="16"/>
      <c r="F76" s="16"/>
    </row>
    <row r="77" spans="1:7">
      <c r="A77" s="50"/>
      <c r="B77" s="51"/>
      <c r="C77" s="223" t="s">
        <v>8</v>
      </c>
      <c r="D77" s="224"/>
      <c r="E77" s="224"/>
      <c r="F77" s="224"/>
    </row>
    <row r="78" spans="1:7">
      <c r="A78" s="16"/>
      <c r="B78" s="33" t="s">
        <v>124</v>
      </c>
      <c r="C78" s="33" t="s">
        <v>125</v>
      </c>
      <c r="D78" s="33" t="s">
        <v>125</v>
      </c>
      <c r="E78" s="33" t="s">
        <v>126</v>
      </c>
      <c r="F78" s="33" t="s">
        <v>127</v>
      </c>
      <c r="G78" s="33" t="s">
        <v>128</v>
      </c>
    </row>
    <row r="79" spans="1:7">
      <c r="A79" s="52" t="s">
        <v>117</v>
      </c>
      <c r="B79" s="108">
        <v>0</v>
      </c>
      <c r="C79" s="106">
        <v>2</v>
      </c>
      <c r="D79" s="107">
        <v>0</v>
      </c>
      <c r="E79" s="108">
        <v>0</v>
      </c>
      <c r="F79" s="109">
        <v>0</v>
      </c>
      <c r="G79" s="131">
        <v>0</v>
      </c>
    </row>
    <row r="80" spans="1:7">
      <c r="A80" s="111" t="s">
        <v>68</v>
      </c>
      <c r="B80" s="101">
        <v>0</v>
      </c>
      <c r="C80" s="100">
        <f>(C79/SUM(B79:F79))*100</f>
        <v>100</v>
      </c>
      <c r="D80" s="100">
        <v>0</v>
      </c>
      <c r="E80" s="100">
        <v>0</v>
      </c>
      <c r="F80" s="100">
        <v>0</v>
      </c>
      <c r="G80" s="29">
        <v>0</v>
      </c>
    </row>
    <row r="81" spans="2:6">
      <c r="B81" s="36"/>
      <c r="C81" s="100"/>
      <c r="D81" s="101"/>
      <c r="E81" s="101"/>
      <c r="F81" s="101"/>
    </row>
  </sheetData>
  <customSheetViews>
    <customSheetView guid="{2BE259B6-C8DA-44AD-A8D7-D3E8944B6FB9}" showRuler="0">
      <selection activeCell="D13" activeCellId="1" sqref="H13 D13"/>
      <pageMargins left="0.75" right="0.75" top="1" bottom="1" header="0.5" footer="0.5"/>
      <pageSetup scale="68" orientation="landscape" r:id="rId1"/>
      <headerFooter alignWithMargins="0"/>
    </customSheetView>
  </customSheetViews>
  <mergeCells count="13">
    <mergeCell ref="B14:E14"/>
    <mergeCell ref="F1:I1"/>
    <mergeCell ref="A3:G3"/>
    <mergeCell ref="I3:N3"/>
    <mergeCell ref="J5:N5"/>
    <mergeCell ref="C11:G11"/>
    <mergeCell ref="I11:M11"/>
    <mergeCell ref="B5:G5"/>
    <mergeCell ref="A69:F69"/>
    <mergeCell ref="C77:F77"/>
    <mergeCell ref="B71:G71"/>
    <mergeCell ref="B36:E36"/>
    <mergeCell ref="J36:N36"/>
  </mergeCells>
  <phoneticPr fontId="16" type="noConversion"/>
  <pageMargins left="0.75" right="0.75" top="1" bottom="1" header="0.5" footer="0.5"/>
  <pageSetup scale="68"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sheetPr codeName="Sheet8"/>
  <dimension ref="A1:R38"/>
  <sheetViews>
    <sheetView zoomScale="75" zoomScaleNormal="75" workbookViewId="0">
      <selection activeCell="K83" sqref="K83"/>
    </sheetView>
  </sheetViews>
  <sheetFormatPr defaultRowHeight="12.75"/>
  <cols>
    <col min="1" max="1" width="36" style="29" customWidth="1"/>
    <col min="2" max="2" width="6.28515625" style="29" customWidth="1"/>
    <col min="3" max="3" width="5.7109375" style="29" customWidth="1"/>
    <col min="4" max="4" width="12.140625" style="29" customWidth="1"/>
    <col min="5" max="5" width="9.42578125" style="29" customWidth="1"/>
    <col min="6" max="6" width="11.85546875" style="29" customWidth="1"/>
    <col min="7" max="7" width="9.42578125" style="29" customWidth="1"/>
    <col min="8" max="8" width="13.85546875" style="29" customWidth="1"/>
    <col min="9" max="9" width="1" style="29" customWidth="1"/>
    <col min="10" max="12" width="13.28515625" style="29" customWidth="1"/>
    <col min="13" max="13" width="9.42578125" style="29" customWidth="1"/>
    <col min="14" max="14" width="12" style="29" customWidth="1"/>
    <col min="15" max="15" width="12.140625" style="29" customWidth="1"/>
    <col min="16" max="16384" width="9.140625" style="29"/>
  </cols>
  <sheetData>
    <row r="1" spans="1:18" ht="15.75">
      <c r="A1" s="53" t="s">
        <v>45</v>
      </c>
      <c r="B1" s="53"/>
      <c r="C1" s="53"/>
      <c r="D1" s="54"/>
      <c r="E1" s="54"/>
      <c r="F1" s="120"/>
      <c r="G1" s="120"/>
      <c r="H1" s="88"/>
      <c r="I1" s="55"/>
      <c r="J1" s="55"/>
      <c r="K1" s="55"/>
      <c r="L1" s="55"/>
      <c r="M1" s="55"/>
      <c r="N1" s="55"/>
    </row>
    <row r="2" spans="1:18" ht="15.75">
      <c r="A2" s="56"/>
      <c r="B2" s="56"/>
      <c r="C2" s="56"/>
      <c r="D2" s="55"/>
      <c r="E2" s="55"/>
      <c r="F2" s="55"/>
      <c r="G2" s="55"/>
      <c r="H2" s="55"/>
      <c r="I2" s="55"/>
      <c r="J2" s="55"/>
      <c r="K2" s="55"/>
      <c r="L2" s="55"/>
      <c r="M2" s="55"/>
      <c r="N2" s="55"/>
    </row>
    <row r="3" spans="1:18" s="22" customFormat="1" ht="15.75">
      <c r="A3" s="56"/>
      <c r="B3" s="56"/>
      <c r="C3" s="56"/>
      <c r="D3" s="239" t="s">
        <v>130</v>
      </c>
      <c r="E3" s="239"/>
      <c r="F3" s="239"/>
      <c r="G3" s="239"/>
      <c r="H3" s="239"/>
      <c r="I3" s="57"/>
      <c r="J3" s="238" t="s">
        <v>130</v>
      </c>
      <c r="K3" s="238"/>
      <c r="L3" s="238"/>
      <c r="M3" s="238"/>
      <c r="N3" s="238"/>
    </row>
    <row r="4" spans="1:18" s="51" customFormat="1" ht="23.25" customHeight="1">
      <c r="A4" s="58"/>
      <c r="B4" s="59"/>
      <c r="C4" s="75"/>
      <c r="D4" s="240" t="s">
        <v>55</v>
      </c>
      <c r="E4" s="241"/>
      <c r="F4" s="241"/>
      <c r="G4" s="241"/>
      <c r="H4" s="242"/>
      <c r="I4" s="60"/>
      <c r="J4" s="240" t="str">
        <f>D4</f>
        <v xml:space="preserve">Projects </v>
      </c>
      <c r="K4" s="241"/>
      <c r="L4" s="241"/>
      <c r="M4" s="241"/>
      <c r="N4" s="242"/>
    </row>
    <row r="5" spans="1:18" s="64" customFormat="1" ht="24.75" customHeight="1">
      <c r="A5" s="61"/>
      <c r="B5" s="61"/>
      <c r="C5" s="61"/>
      <c r="D5" s="62" t="s">
        <v>124</v>
      </c>
      <c r="E5" s="62" t="s">
        <v>125</v>
      </c>
      <c r="F5" s="62" t="s">
        <v>126</v>
      </c>
      <c r="G5" s="62" t="s">
        <v>127</v>
      </c>
      <c r="H5" s="62" t="s">
        <v>128</v>
      </c>
      <c r="I5" s="63"/>
      <c r="J5" s="62" t="s">
        <v>124</v>
      </c>
      <c r="K5" s="62" t="s">
        <v>125</v>
      </c>
      <c r="L5" s="62" t="s">
        <v>126</v>
      </c>
      <c r="M5" s="62" t="s">
        <v>127</v>
      </c>
      <c r="N5" s="62" t="s">
        <v>128</v>
      </c>
    </row>
    <row r="6" spans="1:18" ht="15.75">
      <c r="A6" s="65" t="s">
        <v>4</v>
      </c>
      <c r="B6" s="82" t="s">
        <v>9</v>
      </c>
      <c r="C6" s="83"/>
      <c r="D6" s="68">
        <v>90</v>
      </c>
      <c r="E6" s="68">
        <v>16</v>
      </c>
      <c r="F6" s="68"/>
      <c r="G6" s="68">
        <v>80</v>
      </c>
      <c r="H6" s="68"/>
      <c r="I6" s="66"/>
      <c r="J6" s="67">
        <f>D6/D17*100</f>
        <v>2.7439024390243905</v>
      </c>
      <c r="K6" s="67">
        <f>E6/E17*100</f>
        <v>2.2212966819380813</v>
      </c>
      <c r="L6" s="67">
        <f>F6/F17*100</f>
        <v>0</v>
      </c>
      <c r="M6" s="67">
        <f>G6/G17*100</f>
        <v>4.9200492004920049</v>
      </c>
      <c r="N6" s="67">
        <f>H6/H17*100</f>
        <v>0</v>
      </c>
      <c r="O6" s="67">
        <f>SUM(J6:K6:L6:M6:N6)/5</f>
        <v>1.9770496642908952</v>
      </c>
    </row>
    <row r="7" spans="1:18" ht="15.75">
      <c r="A7" s="65" t="s">
        <v>5</v>
      </c>
      <c r="B7" s="82" t="s">
        <v>10</v>
      </c>
      <c r="C7" s="84"/>
      <c r="D7" s="68">
        <v>85</v>
      </c>
      <c r="E7" s="68">
        <v>10</v>
      </c>
      <c r="F7" s="68"/>
      <c r="G7" s="68">
        <v>120</v>
      </c>
      <c r="H7" s="68">
        <v>0</v>
      </c>
      <c r="I7" s="66"/>
      <c r="J7" s="67">
        <f>D7/D17*100</f>
        <v>2.5914634146341462</v>
      </c>
      <c r="K7" s="67">
        <f>E7/E17*100</f>
        <v>1.3883104262113009</v>
      </c>
      <c r="L7" s="67">
        <f>F7/F17*100</f>
        <v>0</v>
      </c>
      <c r="M7" s="67">
        <f>G7/G17*100</f>
        <v>7.3800738007380069</v>
      </c>
      <c r="N7" s="67">
        <f>H7/H17*100</f>
        <v>0</v>
      </c>
      <c r="O7" s="67">
        <f>SUM(J7:K7:L7:M7:N7)/5</f>
        <v>2.2719695283166907</v>
      </c>
    </row>
    <row r="8" spans="1:18" ht="15.75">
      <c r="A8" s="65" t="s">
        <v>6</v>
      </c>
      <c r="B8" s="82" t="s">
        <v>11</v>
      </c>
      <c r="C8" s="76"/>
      <c r="D8" s="68">
        <v>1450</v>
      </c>
      <c r="E8" s="68">
        <v>352</v>
      </c>
      <c r="F8" s="68">
        <v>2736</v>
      </c>
      <c r="G8" s="68">
        <v>508</v>
      </c>
      <c r="H8" s="68">
        <v>0</v>
      </c>
      <c r="I8" s="66"/>
      <c r="J8" s="67">
        <f>D8/D17*100</f>
        <v>44.207317073170735</v>
      </c>
      <c r="K8" s="67">
        <f>E8/E17*100</f>
        <v>48.868527002637791</v>
      </c>
      <c r="L8" s="67">
        <f>F8/F17*100</f>
        <v>98.205312275664042</v>
      </c>
      <c r="M8" s="67">
        <f>G8/G17*100</f>
        <v>31.242312423124229</v>
      </c>
      <c r="N8" s="67">
        <f>H8/H17*100</f>
        <v>0</v>
      </c>
      <c r="O8" s="67">
        <f>SUM(J8:K8:L8:M8:N8)/5</f>
        <v>44.504693754919359</v>
      </c>
    </row>
    <row r="9" spans="1:18" ht="15.75">
      <c r="A9" s="65" t="s">
        <v>7</v>
      </c>
      <c r="B9" s="82" t="s">
        <v>12</v>
      </c>
      <c r="C9" s="77"/>
      <c r="D9" s="68">
        <v>389</v>
      </c>
      <c r="E9" s="68">
        <v>96</v>
      </c>
      <c r="F9" s="68">
        <v>0</v>
      </c>
      <c r="G9" s="68">
        <v>180</v>
      </c>
      <c r="H9" s="68">
        <v>0</v>
      </c>
      <c r="I9" s="66"/>
      <c r="J9" s="67">
        <f>D9/D17*100</f>
        <v>11.859756097560975</v>
      </c>
      <c r="K9" s="67">
        <f>E9/E17*100</f>
        <v>13.327780091628489</v>
      </c>
      <c r="L9" s="67">
        <f>F9/F17*100</f>
        <v>0</v>
      </c>
      <c r="M9" s="67">
        <f>G9/G17*100</f>
        <v>11.07011070110701</v>
      </c>
      <c r="N9" s="67">
        <f>H9/H17*100</f>
        <v>0</v>
      </c>
      <c r="O9" s="67">
        <f>SUM(J9:K9:L9:M9:N9)/5</f>
        <v>7.2515293780592955</v>
      </c>
    </row>
    <row r="10" spans="1:18" ht="15.75">
      <c r="A10" s="65" t="s">
        <v>56</v>
      </c>
      <c r="B10" s="82" t="s">
        <v>57</v>
      </c>
      <c r="C10" s="87"/>
      <c r="D10" s="68">
        <v>96</v>
      </c>
      <c r="E10" s="68">
        <v>24</v>
      </c>
      <c r="F10" s="68">
        <v>0</v>
      </c>
      <c r="G10" s="68">
        <v>24</v>
      </c>
      <c r="H10" s="68">
        <v>0</v>
      </c>
      <c r="I10" s="66"/>
      <c r="J10" s="67">
        <f>D10/D17*100</f>
        <v>2.9268292682926833</v>
      </c>
      <c r="K10" s="67">
        <f>E10/E17*100</f>
        <v>3.3319450229071221</v>
      </c>
      <c r="L10" s="67">
        <f>F10/F17*100</f>
        <v>0</v>
      </c>
      <c r="M10" s="67">
        <f>G10/G17*100</f>
        <v>1.4760147601476015</v>
      </c>
      <c r="N10" s="67">
        <f>H10/H17*100</f>
        <v>0</v>
      </c>
      <c r="O10" s="67">
        <f>SUM(J10:K10:L10:M10:N10)/5</f>
        <v>1.5469578102694814</v>
      </c>
    </row>
    <row r="11" spans="1:18" ht="15.75">
      <c r="A11" s="65" t="s">
        <v>58</v>
      </c>
      <c r="B11" s="82" t="s">
        <v>59</v>
      </c>
      <c r="C11" s="81"/>
      <c r="D11" s="68">
        <v>186</v>
      </c>
      <c r="E11" s="68">
        <v>33</v>
      </c>
      <c r="F11" s="68">
        <v>0</v>
      </c>
      <c r="G11" s="68">
        <v>68</v>
      </c>
      <c r="H11" s="68">
        <v>9</v>
      </c>
      <c r="I11" s="66"/>
      <c r="J11" s="67">
        <f>D11/D17*100</f>
        <v>5.6707317073170733</v>
      </c>
      <c r="K11" s="67">
        <f>E11/E17*100</f>
        <v>4.5814244064972938</v>
      </c>
      <c r="L11" s="67">
        <f>F11/F17*100</f>
        <v>0</v>
      </c>
      <c r="M11" s="67">
        <f>G11/G17*100</f>
        <v>4.1820418204182044</v>
      </c>
      <c r="N11" s="67">
        <f>H11/H17*100</f>
        <v>100</v>
      </c>
      <c r="O11" s="67">
        <f>SUM(J11:K11:L11:M11:N11)/5</f>
        <v>22.886839586846513</v>
      </c>
    </row>
    <row r="12" spans="1:18" ht="15.75">
      <c r="A12" s="65" t="s">
        <v>60</v>
      </c>
      <c r="B12" s="82" t="s">
        <v>13</v>
      </c>
      <c r="C12" s="85"/>
      <c r="D12" s="68">
        <v>166</v>
      </c>
      <c r="E12" s="68">
        <v>43.3</v>
      </c>
      <c r="F12" s="68">
        <v>0</v>
      </c>
      <c r="G12" s="68">
        <v>73</v>
      </c>
      <c r="H12" s="68">
        <v>0</v>
      </c>
      <c r="I12" s="66"/>
      <c r="J12" s="67">
        <f>D12/D17*100</f>
        <v>5.0609756097560981</v>
      </c>
      <c r="K12" s="67">
        <f>E12/E17*100</f>
        <v>6.0113841454949331</v>
      </c>
      <c r="L12" s="67">
        <f>F12/F17*100</f>
        <v>0</v>
      </c>
      <c r="M12" s="67">
        <f>G12/G17*100</f>
        <v>4.4895448954489545</v>
      </c>
      <c r="N12" s="67">
        <f>H12/H17*100</f>
        <v>0</v>
      </c>
      <c r="O12" s="67">
        <f>SUM(J12:K12:L12:M12:N12)/5</f>
        <v>3.1123809301399974</v>
      </c>
      <c r="R12" s="103"/>
    </row>
    <row r="13" spans="1:18" ht="15.75">
      <c r="A13" s="65" t="s">
        <v>21</v>
      </c>
      <c r="B13" s="82" t="s">
        <v>14</v>
      </c>
      <c r="C13" s="86"/>
      <c r="D13" s="68">
        <v>678</v>
      </c>
      <c r="E13" s="68">
        <v>62</v>
      </c>
      <c r="F13" s="68">
        <v>0</v>
      </c>
      <c r="G13" s="68">
        <v>438</v>
      </c>
      <c r="H13" s="68">
        <v>0</v>
      </c>
      <c r="I13" s="66"/>
      <c r="J13" s="67">
        <f>D13/D17*100</f>
        <v>20.670731707317071</v>
      </c>
      <c r="K13" s="67">
        <f>E13/E17*100</f>
        <v>8.6075246425100662</v>
      </c>
      <c r="L13" s="67">
        <f>F13/F17*100</f>
        <v>0</v>
      </c>
      <c r="M13" s="67">
        <f>G13/G17*100</f>
        <v>26.937269372693727</v>
      </c>
      <c r="N13" s="67">
        <f>H13/H17*100</f>
        <v>0</v>
      </c>
      <c r="O13" s="67">
        <f>SUM(J13:K13:L13:M13:N13)/5</f>
        <v>11.243105144504174</v>
      </c>
      <c r="R13" s="103"/>
    </row>
    <row r="14" spans="1:18" ht="15.75">
      <c r="A14" s="65" t="s">
        <v>22</v>
      </c>
      <c r="B14" s="82" t="s">
        <v>15</v>
      </c>
      <c r="C14" s="80"/>
      <c r="D14" s="68">
        <v>90</v>
      </c>
      <c r="E14" s="68">
        <v>40</v>
      </c>
      <c r="F14" s="68">
        <v>0</v>
      </c>
      <c r="G14" s="68">
        <v>110</v>
      </c>
      <c r="H14" s="68">
        <v>0</v>
      </c>
      <c r="I14" s="66"/>
      <c r="J14" s="67">
        <f>D14/D17*100</f>
        <v>2.7439024390243905</v>
      </c>
      <c r="K14" s="67">
        <f>E14/E17*100</f>
        <v>5.5532417048452034</v>
      </c>
      <c r="L14" s="67">
        <f>F14/F17*100</f>
        <v>0</v>
      </c>
      <c r="M14" s="67">
        <f>G14/G17*100</f>
        <v>6.7650676506765066</v>
      </c>
      <c r="N14" s="67">
        <f>H14/H17*100</f>
        <v>0</v>
      </c>
      <c r="O14" s="67">
        <f>SUM(J14:K14:L14:M14:N14)/5</f>
        <v>3.0124423589092202</v>
      </c>
    </row>
    <row r="15" spans="1:18" ht="15.75">
      <c r="A15" s="65" t="s">
        <v>23</v>
      </c>
      <c r="B15" s="82" t="s">
        <v>2</v>
      </c>
      <c r="C15" s="78"/>
      <c r="D15" s="68">
        <v>50</v>
      </c>
      <c r="E15" s="68">
        <v>16</v>
      </c>
      <c r="F15" s="68">
        <v>0</v>
      </c>
      <c r="G15" s="68">
        <v>25</v>
      </c>
      <c r="H15" s="68">
        <v>0</v>
      </c>
      <c r="I15" s="66"/>
      <c r="J15" s="67">
        <f>D15/D17*100</f>
        <v>1.524390243902439</v>
      </c>
      <c r="K15" s="67">
        <f>E15/E17*100</f>
        <v>2.2212966819380813</v>
      </c>
      <c r="L15" s="67">
        <f>F15/F17*100</f>
        <v>0</v>
      </c>
      <c r="M15" s="67">
        <f>G15/G17*100</f>
        <v>1.5375153751537516</v>
      </c>
      <c r="N15" s="67">
        <f>H15/H17*100</f>
        <v>0</v>
      </c>
      <c r="O15" s="67">
        <f>SUM(J15:K15:L15:M15:N15)/5</f>
        <v>1.0566404601988544</v>
      </c>
    </row>
    <row r="16" spans="1:18" ht="15.75">
      <c r="A16" s="65" t="s">
        <v>24</v>
      </c>
      <c r="B16" s="82" t="s">
        <v>3</v>
      </c>
      <c r="C16" s="79"/>
      <c r="D16" s="68">
        <v>0</v>
      </c>
      <c r="E16" s="68">
        <v>28</v>
      </c>
      <c r="F16" s="68">
        <v>50</v>
      </c>
      <c r="G16" s="68">
        <v>0</v>
      </c>
      <c r="H16" s="68">
        <v>0</v>
      </c>
      <c r="I16" s="66"/>
      <c r="J16" s="67">
        <f>D16/D17*100</f>
        <v>0</v>
      </c>
      <c r="K16" s="67">
        <f>E16/E17*100</f>
        <v>3.8872691933916426</v>
      </c>
      <c r="L16" s="67">
        <f>F16/F17*100</f>
        <v>1.7946877243359656</v>
      </c>
      <c r="M16" s="67">
        <f>G16/G17*100</f>
        <v>0</v>
      </c>
      <c r="N16" s="67">
        <f>H16/H17*100</f>
        <v>0</v>
      </c>
      <c r="O16" s="67">
        <f>SUM(J16:K16:L16:M16:N16)/5</f>
        <v>1.1363913835455217</v>
      </c>
    </row>
    <row r="17" spans="1:15" ht="15.75">
      <c r="A17" s="69" t="s">
        <v>34</v>
      </c>
      <c r="B17" s="70"/>
      <c r="C17" s="70"/>
      <c r="D17" s="89">
        <f>SUM(D6:D16)</f>
        <v>3280</v>
      </c>
      <c r="E17" s="89">
        <f>SUM(E6:E16)</f>
        <v>720.3</v>
      </c>
      <c r="F17" s="89">
        <f>SUM(F6:F16)</f>
        <v>2786</v>
      </c>
      <c r="G17" s="89">
        <f>SUM(G6:G16)</f>
        <v>1626</v>
      </c>
      <c r="H17" s="89">
        <f>SUM(H6:H16)</f>
        <v>9</v>
      </c>
      <c r="I17" s="72"/>
      <c r="J17" s="71">
        <f t="shared" ref="J17:O17" si="0">SUM(J6:J16)</f>
        <v>100.00000000000001</v>
      </c>
      <c r="K17" s="71">
        <f t="shared" si="0"/>
        <v>100.00000000000001</v>
      </c>
      <c r="L17" s="71">
        <f t="shared" si="0"/>
        <v>100.00000000000001</v>
      </c>
      <c r="M17" s="71">
        <f t="shared" si="0"/>
        <v>99.999999999999986</v>
      </c>
      <c r="N17" s="71">
        <f t="shared" si="0"/>
        <v>100</v>
      </c>
      <c r="O17" s="71">
        <f t="shared" si="0"/>
        <v>99.999999999999986</v>
      </c>
    </row>
    <row r="18" spans="1:15" s="16" customFormat="1" ht="15.75">
      <c r="A18" s="91"/>
      <c r="B18" s="92"/>
      <c r="C18" s="92"/>
      <c r="D18" s="93"/>
      <c r="E18" s="93"/>
      <c r="F18" s="93"/>
      <c r="G18" s="93"/>
      <c r="H18" s="94"/>
      <c r="I18" s="93"/>
      <c r="J18" s="93"/>
      <c r="K18" s="93"/>
      <c r="L18" s="93"/>
      <c r="M18" s="93"/>
      <c r="N18" s="95"/>
    </row>
    <row r="19" spans="1:15" s="16" customFormat="1" ht="15.75">
      <c r="A19" s="91"/>
      <c r="B19" s="92"/>
      <c r="C19" s="92"/>
      <c r="D19" s="93"/>
      <c r="E19" s="93">
        <v>534</v>
      </c>
      <c r="F19" s="93"/>
      <c r="G19" s="93"/>
      <c r="H19" s="94"/>
      <c r="I19" s="93"/>
      <c r="J19" s="93"/>
      <c r="K19" s="93"/>
      <c r="L19" s="93"/>
      <c r="M19" s="93"/>
      <c r="N19" s="95"/>
    </row>
    <row r="20" spans="1:15" s="16" customFormat="1" ht="15.75">
      <c r="A20" s="91"/>
      <c r="B20" s="92"/>
      <c r="C20" s="92"/>
      <c r="D20" s="93"/>
      <c r="E20" s="93"/>
      <c r="F20" s="93"/>
      <c r="G20" s="93"/>
      <c r="H20" s="94"/>
      <c r="I20" s="93"/>
      <c r="J20" s="93"/>
      <c r="K20" s="93"/>
      <c r="L20" s="93"/>
      <c r="M20" s="93"/>
      <c r="N20" s="95"/>
    </row>
    <row r="38" ht="11.25" customHeight="1"/>
  </sheetData>
  <customSheetViews>
    <customSheetView guid="{2BE259B6-C8DA-44AD-A8D7-D3E8944B6FB9}" scale="75" showRuler="0" topLeftCell="A13">
      <selection activeCell="K2" sqref="K2"/>
      <colBreaks count="1" manualBreakCount="1">
        <brk id="16" max="17" man="1"/>
      </colBreaks>
      <pageMargins left="0.75" right="0.75" top="1" bottom="1" header="0.5" footer="0.5"/>
      <pageSetup scale="74" orientation="landscape" r:id="rId1"/>
      <headerFooter alignWithMargins="0"/>
    </customSheetView>
  </customSheetViews>
  <mergeCells count="4">
    <mergeCell ref="J3:N3"/>
    <mergeCell ref="D3:H3"/>
    <mergeCell ref="J4:N4"/>
    <mergeCell ref="D4:H4"/>
  </mergeCells>
  <phoneticPr fontId="16" type="noConversion"/>
  <pageMargins left="0.39" right="0.47" top="1" bottom="1" header="0.5" footer="0.5"/>
  <pageSetup scale="65" orientation="landscape" r:id="rId2"/>
  <headerFooter alignWithMargins="0"/>
  <rowBreaks count="2" manualBreakCount="2">
    <brk id="37" max="21" man="1"/>
    <brk id="93" max="21" man="1"/>
  </rowBreaks>
  <drawing r:id="rId3"/>
  <legacyDrawing r:id="rId4"/>
</worksheet>
</file>

<file path=xl/worksheets/sheet7.xml><?xml version="1.0" encoding="utf-8"?>
<worksheet xmlns="http://schemas.openxmlformats.org/spreadsheetml/2006/main" xmlns:r="http://schemas.openxmlformats.org/officeDocument/2006/relationships">
  <dimension ref="A1:S10"/>
  <sheetViews>
    <sheetView workbookViewId="0">
      <selection activeCell="L4" sqref="L4:S10"/>
    </sheetView>
  </sheetViews>
  <sheetFormatPr defaultRowHeight="12.75"/>
  <cols>
    <col min="1" max="1" width="3.42578125" customWidth="1"/>
    <col min="6" max="6" width="8.28515625" customWidth="1"/>
    <col min="9" max="9" width="28.140625" customWidth="1"/>
    <col min="10" max="10" width="1.28515625" customWidth="1"/>
    <col min="11" max="11" width="3.85546875" customWidth="1"/>
    <col min="19" max="19" width="23.85546875" customWidth="1"/>
    <col min="257" max="257" width="3.42578125" customWidth="1"/>
    <col min="262" max="262" width="8.28515625" customWidth="1"/>
    <col min="265" max="265" width="28.140625" customWidth="1"/>
    <col min="266" max="266" width="1.28515625" customWidth="1"/>
    <col min="267" max="267" width="3.85546875" customWidth="1"/>
    <col min="275" max="275" width="23.85546875" customWidth="1"/>
    <col min="513" max="513" width="3.42578125" customWidth="1"/>
    <col min="518" max="518" width="8.28515625" customWidth="1"/>
    <col min="521" max="521" width="28.140625" customWidth="1"/>
    <col min="522" max="522" width="1.28515625" customWidth="1"/>
    <col min="523" max="523" width="3.85546875" customWidth="1"/>
    <col min="531" max="531" width="23.85546875" customWidth="1"/>
    <col min="769" max="769" width="3.42578125" customWidth="1"/>
    <col min="774" max="774" width="8.28515625" customWidth="1"/>
    <col min="777" max="777" width="28.140625" customWidth="1"/>
    <col min="778" max="778" width="1.28515625" customWidth="1"/>
    <col min="779" max="779" width="3.85546875" customWidth="1"/>
    <col min="787" max="787" width="23.85546875" customWidth="1"/>
    <col min="1025" max="1025" width="3.42578125" customWidth="1"/>
    <col min="1030" max="1030" width="8.28515625" customWidth="1"/>
    <col min="1033" max="1033" width="28.140625" customWidth="1"/>
    <col min="1034" max="1034" width="1.28515625" customWidth="1"/>
    <col min="1035" max="1035" width="3.85546875" customWidth="1"/>
    <col min="1043" max="1043" width="23.85546875" customWidth="1"/>
    <col min="1281" max="1281" width="3.42578125" customWidth="1"/>
    <col min="1286" max="1286" width="8.28515625" customWidth="1"/>
    <col min="1289" max="1289" width="28.140625" customWidth="1"/>
    <col min="1290" max="1290" width="1.28515625" customWidth="1"/>
    <col min="1291" max="1291" width="3.85546875" customWidth="1"/>
    <col min="1299" max="1299" width="23.85546875" customWidth="1"/>
    <col min="1537" max="1537" width="3.42578125" customWidth="1"/>
    <col min="1542" max="1542" width="8.28515625" customWidth="1"/>
    <col min="1545" max="1545" width="28.140625" customWidth="1"/>
    <col min="1546" max="1546" width="1.28515625" customWidth="1"/>
    <col min="1547" max="1547" width="3.85546875" customWidth="1"/>
    <col min="1555" max="1555" width="23.85546875" customWidth="1"/>
    <col min="1793" max="1793" width="3.42578125" customWidth="1"/>
    <col min="1798" max="1798" width="8.28515625" customWidth="1"/>
    <col min="1801" max="1801" width="28.140625" customWidth="1"/>
    <col min="1802" max="1802" width="1.28515625" customWidth="1"/>
    <col min="1803" max="1803" width="3.85546875" customWidth="1"/>
    <col min="1811" max="1811" width="23.85546875" customWidth="1"/>
    <col min="2049" max="2049" width="3.42578125" customWidth="1"/>
    <col min="2054" max="2054" width="8.28515625" customWidth="1"/>
    <col min="2057" max="2057" width="28.140625" customWidth="1"/>
    <col min="2058" max="2058" width="1.28515625" customWidth="1"/>
    <col min="2059" max="2059" width="3.85546875" customWidth="1"/>
    <col min="2067" max="2067" width="23.85546875" customWidth="1"/>
    <col min="2305" max="2305" width="3.42578125" customWidth="1"/>
    <col min="2310" max="2310" width="8.28515625" customWidth="1"/>
    <col min="2313" max="2313" width="28.140625" customWidth="1"/>
    <col min="2314" max="2314" width="1.28515625" customWidth="1"/>
    <col min="2315" max="2315" width="3.85546875" customWidth="1"/>
    <col min="2323" max="2323" width="23.85546875" customWidth="1"/>
    <col min="2561" max="2561" width="3.42578125" customWidth="1"/>
    <col min="2566" max="2566" width="8.28515625" customWidth="1"/>
    <col min="2569" max="2569" width="28.140625" customWidth="1"/>
    <col min="2570" max="2570" width="1.28515625" customWidth="1"/>
    <col min="2571" max="2571" width="3.85546875" customWidth="1"/>
    <col min="2579" max="2579" width="23.85546875" customWidth="1"/>
    <col min="2817" max="2817" width="3.42578125" customWidth="1"/>
    <col min="2822" max="2822" width="8.28515625" customWidth="1"/>
    <col min="2825" max="2825" width="28.140625" customWidth="1"/>
    <col min="2826" max="2826" width="1.28515625" customWidth="1"/>
    <col min="2827" max="2827" width="3.85546875" customWidth="1"/>
    <col min="2835" max="2835" width="23.85546875" customWidth="1"/>
    <col min="3073" max="3073" width="3.42578125" customWidth="1"/>
    <col min="3078" max="3078" width="8.28515625" customWidth="1"/>
    <col min="3081" max="3081" width="28.140625" customWidth="1"/>
    <col min="3082" max="3082" width="1.28515625" customWidth="1"/>
    <col min="3083" max="3083" width="3.85546875" customWidth="1"/>
    <col min="3091" max="3091" width="23.85546875" customWidth="1"/>
    <col min="3329" max="3329" width="3.42578125" customWidth="1"/>
    <col min="3334" max="3334" width="8.28515625" customWidth="1"/>
    <col min="3337" max="3337" width="28.140625" customWidth="1"/>
    <col min="3338" max="3338" width="1.28515625" customWidth="1"/>
    <col min="3339" max="3339" width="3.85546875" customWidth="1"/>
    <col min="3347" max="3347" width="23.85546875" customWidth="1"/>
    <col min="3585" max="3585" width="3.42578125" customWidth="1"/>
    <col min="3590" max="3590" width="8.28515625" customWidth="1"/>
    <col min="3593" max="3593" width="28.140625" customWidth="1"/>
    <col min="3594" max="3594" width="1.28515625" customWidth="1"/>
    <col min="3595" max="3595" width="3.85546875" customWidth="1"/>
    <col min="3603" max="3603" width="23.85546875" customWidth="1"/>
    <col min="3841" max="3841" width="3.42578125" customWidth="1"/>
    <col min="3846" max="3846" width="8.28515625" customWidth="1"/>
    <col min="3849" max="3849" width="28.140625" customWidth="1"/>
    <col min="3850" max="3850" width="1.28515625" customWidth="1"/>
    <col min="3851" max="3851" width="3.85546875" customWidth="1"/>
    <col min="3859" max="3859" width="23.85546875" customWidth="1"/>
    <col min="4097" max="4097" width="3.42578125" customWidth="1"/>
    <col min="4102" max="4102" width="8.28515625" customWidth="1"/>
    <col min="4105" max="4105" width="28.140625" customWidth="1"/>
    <col min="4106" max="4106" width="1.28515625" customWidth="1"/>
    <col min="4107" max="4107" width="3.85546875" customWidth="1"/>
    <col min="4115" max="4115" width="23.85546875" customWidth="1"/>
    <col min="4353" max="4353" width="3.42578125" customWidth="1"/>
    <col min="4358" max="4358" width="8.28515625" customWidth="1"/>
    <col min="4361" max="4361" width="28.140625" customWidth="1"/>
    <col min="4362" max="4362" width="1.28515625" customWidth="1"/>
    <col min="4363" max="4363" width="3.85546875" customWidth="1"/>
    <col min="4371" max="4371" width="23.85546875" customWidth="1"/>
    <col min="4609" max="4609" width="3.42578125" customWidth="1"/>
    <col min="4614" max="4614" width="8.28515625" customWidth="1"/>
    <col min="4617" max="4617" width="28.140625" customWidth="1"/>
    <col min="4618" max="4618" width="1.28515625" customWidth="1"/>
    <col min="4619" max="4619" width="3.85546875" customWidth="1"/>
    <col min="4627" max="4627" width="23.85546875" customWidth="1"/>
    <col min="4865" max="4865" width="3.42578125" customWidth="1"/>
    <col min="4870" max="4870" width="8.28515625" customWidth="1"/>
    <col min="4873" max="4873" width="28.140625" customWidth="1"/>
    <col min="4874" max="4874" width="1.28515625" customWidth="1"/>
    <col min="4875" max="4875" width="3.85546875" customWidth="1"/>
    <col min="4883" max="4883" width="23.85546875" customWidth="1"/>
    <col min="5121" max="5121" width="3.42578125" customWidth="1"/>
    <col min="5126" max="5126" width="8.28515625" customWidth="1"/>
    <col min="5129" max="5129" width="28.140625" customWidth="1"/>
    <col min="5130" max="5130" width="1.28515625" customWidth="1"/>
    <col min="5131" max="5131" width="3.85546875" customWidth="1"/>
    <col min="5139" max="5139" width="23.85546875" customWidth="1"/>
    <col min="5377" max="5377" width="3.42578125" customWidth="1"/>
    <col min="5382" max="5382" width="8.28515625" customWidth="1"/>
    <col min="5385" max="5385" width="28.140625" customWidth="1"/>
    <col min="5386" max="5386" width="1.28515625" customWidth="1"/>
    <col min="5387" max="5387" width="3.85546875" customWidth="1"/>
    <col min="5395" max="5395" width="23.85546875" customWidth="1"/>
    <col min="5633" max="5633" width="3.42578125" customWidth="1"/>
    <col min="5638" max="5638" width="8.28515625" customWidth="1"/>
    <col min="5641" max="5641" width="28.140625" customWidth="1"/>
    <col min="5642" max="5642" width="1.28515625" customWidth="1"/>
    <col min="5643" max="5643" width="3.85546875" customWidth="1"/>
    <col min="5651" max="5651" width="23.85546875" customWidth="1"/>
    <col min="5889" max="5889" width="3.42578125" customWidth="1"/>
    <col min="5894" max="5894" width="8.28515625" customWidth="1"/>
    <col min="5897" max="5897" width="28.140625" customWidth="1"/>
    <col min="5898" max="5898" width="1.28515625" customWidth="1"/>
    <col min="5899" max="5899" width="3.85546875" customWidth="1"/>
    <col min="5907" max="5907" width="23.85546875" customWidth="1"/>
    <col min="6145" max="6145" width="3.42578125" customWidth="1"/>
    <col min="6150" max="6150" width="8.28515625" customWidth="1"/>
    <col min="6153" max="6153" width="28.140625" customWidth="1"/>
    <col min="6154" max="6154" width="1.28515625" customWidth="1"/>
    <col min="6155" max="6155" width="3.85546875" customWidth="1"/>
    <col min="6163" max="6163" width="23.85546875" customWidth="1"/>
    <col min="6401" max="6401" width="3.42578125" customWidth="1"/>
    <col min="6406" max="6406" width="8.28515625" customWidth="1"/>
    <col min="6409" max="6409" width="28.140625" customWidth="1"/>
    <col min="6410" max="6410" width="1.28515625" customWidth="1"/>
    <col min="6411" max="6411" width="3.85546875" customWidth="1"/>
    <col min="6419" max="6419" width="23.85546875" customWidth="1"/>
    <col min="6657" max="6657" width="3.42578125" customWidth="1"/>
    <col min="6662" max="6662" width="8.28515625" customWidth="1"/>
    <col min="6665" max="6665" width="28.140625" customWidth="1"/>
    <col min="6666" max="6666" width="1.28515625" customWidth="1"/>
    <col min="6667" max="6667" width="3.85546875" customWidth="1"/>
    <col min="6675" max="6675" width="23.85546875" customWidth="1"/>
    <col min="6913" max="6913" width="3.42578125" customWidth="1"/>
    <col min="6918" max="6918" width="8.28515625" customWidth="1"/>
    <col min="6921" max="6921" width="28.140625" customWidth="1"/>
    <col min="6922" max="6922" width="1.28515625" customWidth="1"/>
    <col min="6923" max="6923" width="3.85546875" customWidth="1"/>
    <col min="6931" max="6931" width="23.85546875" customWidth="1"/>
    <col min="7169" max="7169" width="3.42578125" customWidth="1"/>
    <col min="7174" max="7174" width="8.28515625" customWidth="1"/>
    <col min="7177" max="7177" width="28.140625" customWidth="1"/>
    <col min="7178" max="7178" width="1.28515625" customWidth="1"/>
    <col min="7179" max="7179" width="3.85546875" customWidth="1"/>
    <col min="7187" max="7187" width="23.85546875" customWidth="1"/>
    <col min="7425" max="7425" width="3.42578125" customWidth="1"/>
    <col min="7430" max="7430" width="8.28515625" customWidth="1"/>
    <col min="7433" max="7433" width="28.140625" customWidth="1"/>
    <col min="7434" max="7434" width="1.28515625" customWidth="1"/>
    <col min="7435" max="7435" width="3.85546875" customWidth="1"/>
    <col min="7443" max="7443" width="23.85546875" customWidth="1"/>
    <col min="7681" max="7681" width="3.42578125" customWidth="1"/>
    <col min="7686" max="7686" width="8.28515625" customWidth="1"/>
    <col min="7689" max="7689" width="28.140625" customWidth="1"/>
    <col min="7690" max="7690" width="1.28515625" customWidth="1"/>
    <col min="7691" max="7691" width="3.85546875" customWidth="1"/>
    <col min="7699" max="7699" width="23.85546875" customWidth="1"/>
    <col min="7937" max="7937" width="3.42578125" customWidth="1"/>
    <col min="7942" max="7942" width="8.28515625" customWidth="1"/>
    <col min="7945" max="7945" width="28.140625" customWidth="1"/>
    <col min="7946" max="7946" width="1.28515625" customWidth="1"/>
    <col min="7947" max="7947" width="3.85546875" customWidth="1"/>
    <col min="7955" max="7955" width="23.85546875" customWidth="1"/>
    <col min="8193" max="8193" width="3.42578125" customWidth="1"/>
    <col min="8198" max="8198" width="8.28515625" customWidth="1"/>
    <col min="8201" max="8201" width="28.140625" customWidth="1"/>
    <col min="8202" max="8202" width="1.28515625" customWidth="1"/>
    <col min="8203" max="8203" width="3.85546875" customWidth="1"/>
    <col min="8211" max="8211" width="23.85546875" customWidth="1"/>
    <col min="8449" max="8449" width="3.42578125" customWidth="1"/>
    <col min="8454" max="8454" width="8.28515625" customWidth="1"/>
    <col min="8457" max="8457" width="28.140625" customWidth="1"/>
    <col min="8458" max="8458" width="1.28515625" customWidth="1"/>
    <col min="8459" max="8459" width="3.85546875" customWidth="1"/>
    <col min="8467" max="8467" width="23.85546875" customWidth="1"/>
    <col min="8705" max="8705" width="3.42578125" customWidth="1"/>
    <col min="8710" max="8710" width="8.28515625" customWidth="1"/>
    <col min="8713" max="8713" width="28.140625" customWidth="1"/>
    <col min="8714" max="8714" width="1.28515625" customWidth="1"/>
    <col min="8715" max="8715" width="3.85546875" customWidth="1"/>
    <col min="8723" max="8723" width="23.85546875" customWidth="1"/>
    <col min="8961" max="8961" width="3.42578125" customWidth="1"/>
    <col min="8966" max="8966" width="8.28515625" customWidth="1"/>
    <col min="8969" max="8969" width="28.140625" customWidth="1"/>
    <col min="8970" max="8970" width="1.28515625" customWidth="1"/>
    <col min="8971" max="8971" width="3.85546875" customWidth="1"/>
    <col min="8979" max="8979" width="23.85546875" customWidth="1"/>
    <col min="9217" max="9217" width="3.42578125" customWidth="1"/>
    <col min="9222" max="9222" width="8.28515625" customWidth="1"/>
    <col min="9225" max="9225" width="28.140625" customWidth="1"/>
    <col min="9226" max="9226" width="1.28515625" customWidth="1"/>
    <col min="9227" max="9227" width="3.85546875" customWidth="1"/>
    <col min="9235" max="9235" width="23.85546875" customWidth="1"/>
    <col min="9473" max="9473" width="3.42578125" customWidth="1"/>
    <col min="9478" max="9478" width="8.28515625" customWidth="1"/>
    <col min="9481" max="9481" width="28.140625" customWidth="1"/>
    <col min="9482" max="9482" width="1.28515625" customWidth="1"/>
    <col min="9483" max="9483" width="3.85546875" customWidth="1"/>
    <col min="9491" max="9491" width="23.85546875" customWidth="1"/>
    <col min="9729" max="9729" width="3.42578125" customWidth="1"/>
    <col min="9734" max="9734" width="8.28515625" customWidth="1"/>
    <col min="9737" max="9737" width="28.140625" customWidth="1"/>
    <col min="9738" max="9738" width="1.28515625" customWidth="1"/>
    <col min="9739" max="9739" width="3.85546875" customWidth="1"/>
    <col min="9747" max="9747" width="23.85546875" customWidth="1"/>
    <col min="9985" max="9985" width="3.42578125" customWidth="1"/>
    <col min="9990" max="9990" width="8.28515625" customWidth="1"/>
    <col min="9993" max="9993" width="28.140625" customWidth="1"/>
    <col min="9994" max="9994" width="1.28515625" customWidth="1"/>
    <col min="9995" max="9995" width="3.85546875" customWidth="1"/>
    <col min="10003" max="10003" width="23.85546875" customWidth="1"/>
    <col min="10241" max="10241" width="3.42578125" customWidth="1"/>
    <col min="10246" max="10246" width="8.28515625" customWidth="1"/>
    <col min="10249" max="10249" width="28.140625" customWidth="1"/>
    <col min="10250" max="10250" width="1.28515625" customWidth="1"/>
    <col min="10251" max="10251" width="3.85546875" customWidth="1"/>
    <col min="10259" max="10259" width="23.85546875" customWidth="1"/>
    <col min="10497" max="10497" width="3.42578125" customWidth="1"/>
    <col min="10502" max="10502" width="8.28515625" customWidth="1"/>
    <col min="10505" max="10505" width="28.140625" customWidth="1"/>
    <col min="10506" max="10506" width="1.28515625" customWidth="1"/>
    <col min="10507" max="10507" width="3.85546875" customWidth="1"/>
    <col min="10515" max="10515" width="23.85546875" customWidth="1"/>
    <col min="10753" max="10753" width="3.42578125" customWidth="1"/>
    <col min="10758" max="10758" width="8.28515625" customWidth="1"/>
    <col min="10761" max="10761" width="28.140625" customWidth="1"/>
    <col min="10762" max="10762" width="1.28515625" customWidth="1"/>
    <col min="10763" max="10763" width="3.85546875" customWidth="1"/>
    <col min="10771" max="10771" width="23.85546875" customWidth="1"/>
    <col min="11009" max="11009" width="3.42578125" customWidth="1"/>
    <col min="11014" max="11014" width="8.28515625" customWidth="1"/>
    <col min="11017" max="11017" width="28.140625" customWidth="1"/>
    <col min="11018" max="11018" width="1.28515625" customWidth="1"/>
    <col min="11019" max="11019" width="3.85546875" customWidth="1"/>
    <col min="11027" max="11027" width="23.85546875" customWidth="1"/>
    <col min="11265" max="11265" width="3.42578125" customWidth="1"/>
    <col min="11270" max="11270" width="8.28515625" customWidth="1"/>
    <col min="11273" max="11273" width="28.140625" customWidth="1"/>
    <col min="11274" max="11274" width="1.28515625" customWidth="1"/>
    <col min="11275" max="11275" width="3.85546875" customWidth="1"/>
    <col min="11283" max="11283" width="23.85546875" customWidth="1"/>
    <col min="11521" max="11521" width="3.42578125" customWidth="1"/>
    <col min="11526" max="11526" width="8.28515625" customWidth="1"/>
    <col min="11529" max="11529" width="28.140625" customWidth="1"/>
    <col min="11530" max="11530" width="1.28515625" customWidth="1"/>
    <col min="11531" max="11531" width="3.85546875" customWidth="1"/>
    <col min="11539" max="11539" width="23.85546875" customWidth="1"/>
    <col min="11777" max="11777" width="3.42578125" customWidth="1"/>
    <col min="11782" max="11782" width="8.28515625" customWidth="1"/>
    <col min="11785" max="11785" width="28.140625" customWidth="1"/>
    <col min="11786" max="11786" width="1.28515625" customWidth="1"/>
    <col min="11787" max="11787" width="3.85546875" customWidth="1"/>
    <col min="11795" max="11795" width="23.85546875" customWidth="1"/>
    <col min="12033" max="12033" width="3.42578125" customWidth="1"/>
    <col min="12038" max="12038" width="8.28515625" customWidth="1"/>
    <col min="12041" max="12041" width="28.140625" customWidth="1"/>
    <col min="12042" max="12042" width="1.28515625" customWidth="1"/>
    <col min="12043" max="12043" width="3.85546875" customWidth="1"/>
    <col min="12051" max="12051" width="23.85546875" customWidth="1"/>
    <col min="12289" max="12289" width="3.42578125" customWidth="1"/>
    <col min="12294" max="12294" width="8.28515625" customWidth="1"/>
    <col min="12297" max="12297" width="28.140625" customWidth="1"/>
    <col min="12298" max="12298" width="1.28515625" customWidth="1"/>
    <col min="12299" max="12299" width="3.85546875" customWidth="1"/>
    <col min="12307" max="12307" width="23.85546875" customWidth="1"/>
    <col min="12545" max="12545" width="3.42578125" customWidth="1"/>
    <col min="12550" max="12550" width="8.28515625" customWidth="1"/>
    <col min="12553" max="12553" width="28.140625" customWidth="1"/>
    <col min="12554" max="12554" width="1.28515625" customWidth="1"/>
    <col min="12555" max="12555" width="3.85546875" customWidth="1"/>
    <col min="12563" max="12563" width="23.85546875" customWidth="1"/>
    <col min="12801" max="12801" width="3.42578125" customWidth="1"/>
    <col min="12806" max="12806" width="8.28515625" customWidth="1"/>
    <col min="12809" max="12809" width="28.140625" customWidth="1"/>
    <col min="12810" max="12810" width="1.28515625" customWidth="1"/>
    <col min="12811" max="12811" width="3.85546875" customWidth="1"/>
    <col min="12819" max="12819" width="23.85546875" customWidth="1"/>
    <col min="13057" max="13057" width="3.42578125" customWidth="1"/>
    <col min="13062" max="13062" width="8.28515625" customWidth="1"/>
    <col min="13065" max="13065" width="28.140625" customWidth="1"/>
    <col min="13066" max="13066" width="1.28515625" customWidth="1"/>
    <col min="13067" max="13067" width="3.85546875" customWidth="1"/>
    <col min="13075" max="13075" width="23.85546875" customWidth="1"/>
    <col min="13313" max="13313" width="3.42578125" customWidth="1"/>
    <col min="13318" max="13318" width="8.28515625" customWidth="1"/>
    <col min="13321" max="13321" width="28.140625" customWidth="1"/>
    <col min="13322" max="13322" width="1.28515625" customWidth="1"/>
    <col min="13323" max="13323" width="3.85546875" customWidth="1"/>
    <col min="13331" max="13331" width="23.85546875" customWidth="1"/>
    <col min="13569" max="13569" width="3.42578125" customWidth="1"/>
    <col min="13574" max="13574" width="8.28515625" customWidth="1"/>
    <col min="13577" max="13577" width="28.140625" customWidth="1"/>
    <col min="13578" max="13578" width="1.28515625" customWidth="1"/>
    <col min="13579" max="13579" width="3.85546875" customWidth="1"/>
    <col min="13587" max="13587" width="23.85546875" customWidth="1"/>
    <col min="13825" max="13825" width="3.42578125" customWidth="1"/>
    <col min="13830" max="13830" width="8.28515625" customWidth="1"/>
    <col min="13833" max="13833" width="28.140625" customWidth="1"/>
    <col min="13834" max="13834" width="1.28515625" customWidth="1"/>
    <col min="13835" max="13835" width="3.85546875" customWidth="1"/>
    <col min="13843" max="13843" width="23.85546875" customWidth="1"/>
    <col min="14081" max="14081" width="3.42578125" customWidth="1"/>
    <col min="14086" max="14086" width="8.28515625" customWidth="1"/>
    <col min="14089" max="14089" width="28.140625" customWidth="1"/>
    <col min="14090" max="14090" width="1.28515625" customWidth="1"/>
    <col min="14091" max="14091" width="3.85546875" customWidth="1"/>
    <col min="14099" max="14099" width="23.85546875" customWidth="1"/>
    <col min="14337" max="14337" width="3.42578125" customWidth="1"/>
    <col min="14342" max="14342" width="8.28515625" customWidth="1"/>
    <col min="14345" max="14345" width="28.140625" customWidth="1"/>
    <col min="14346" max="14346" width="1.28515625" customWidth="1"/>
    <col min="14347" max="14347" width="3.85546875" customWidth="1"/>
    <col min="14355" max="14355" width="23.85546875" customWidth="1"/>
    <col min="14593" max="14593" width="3.42578125" customWidth="1"/>
    <col min="14598" max="14598" width="8.28515625" customWidth="1"/>
    <col min="14601" max="14601" width="28.140625" customWidth="1"/>
    <col min="14602" max="14602" width="1.28515625" customWidth="1"/>
    <col min="14603" max="14603" width="3.85546875" customWidth="1"/>
    <col min="14611" max="14611" width="23.85546875" customWidth="1"/>
    <col min="14849" max="14849" width="3.42578125" customWidth="1"/>
    <col min="14854" max="14854" width="8.28515625" customWidth="1"/>
    <col min="14857" max="14857" width="28.140625" customWidth="1"/>
    <col min="14858" max="14858" width="1.28515625" customWidth="1"/>
    <col min="14859" max="14859" width="3.85546875" customWidth="1"/>
    <col min="14867" max="14867" width="23.85546875" customWidth="1"/>
    <col min="15105" max="15105" width="3.42578125" customWidth="1"/>
    <col min="15110" max="15110" width="8.28515625" customWidth="1"/>
    <col min="15113" max="15113" width="28.140625" customWidth="1"/>
    <col min="15114" max="15114" width="1.28515625" customWidth="1"/>
    <col min="15115" max="15115" width="3.85546875" customWidth="1"/>
    <col min="15123" max="15123" width="23.85546875" customWidth="1"/>
    <col min="15361" max="15361" width="3.42578125" customWidth="1"/>
    <col min="15366" max="15366" width="8.28515625" customWidth="1"/>
    <col min="15369" max="15369" width="28.140625" customWidth="1"/>
    <col min="15370" max="15370" width="1.28515625" customWidth="1"/>
    <col min="15371" max="15371" width="3.85546875" customWidth="1"/>
    <col min="15379" max="15379" width="23.85546875" customWidth="1"/>
    <col min="15617" max="15617" width="3.42578125" customWidth="1"/>
    <col min="15622" max="15622" width="8.28515625" customWidth="1"/>
    <col min="15625" max="15625" width="28.140625" customWidth="1"/>
    <col min="15626" max="15626" width="1.28515625" customWidth="1"/>
    <col min="15627" max="15627" width="3.85546875" customWidth="1"/>
    <col min="15635" max="15635" width="23.85546875" customWidth="1"/>
    <col min="15873" max="15873" width="3.42578125" customWidth="1"/>
    <col min="15878" max="15878" width="8.28515625" customWidth="1"/>
    <col min="15881" max="15881" width="28.140625" customWidth="1"/>
    <col min="15882" max="15882" width="1.28515625" customWidth="1"/>
    <col min="15883" max="15883" width="3.85546875" customWidth="1"/>
    <col min="15891" max="15891" width="23.85546875" customWidth="1"/>
    <col min="16129" max="16129" width="3.42578125" customWidth="1"/>
    <col min="16134" max="16134" width="8.28515625" customWidth="1"/>
    <col min="16137" max="16137" width="28.140625" customWidth="1"/>
    <col min="16138" max="16138" width="1.28515625" customWidth="1"/>
    <col min="16139" max="16139" width="3.85546875" customWidth="1"/>
    <col min="16147" max="16147" width="23.85546875" customWidth="1"/>
  </cols>
  <sheetData>
    <row r="1" spans="1:19" ht="15" customHeight="1">
      <c r="A1" s="255" t="s">
        <v>18</v>
      </c>
      <c r="B1" s="255"/>
      <c r="C1" s="255"/>
      <c r="D1" s="255"/>
      <c r="E1" s="255"/>
      <c r="F1" s="255"/>
      <c r="G1" s="255"/>
      <c r="H1" s="255"/>
      <c r="I1" s="255"/>
    </row>
    <row r="2" spans="1:19">
      <c r="A2" s="256"/>
      <c r="B2" s="256"/>
      <c r="C2" s="256"/>
      <c r="D2" s="256"/>
      <c r="E2" s="256"/>
      <c r="F2" s="256"/>
      <c r="G2" s="256"/>
      <c r="H2" s="256"/>
      <c r="I2" s="256"/>
      <c r="J2" s="167"/>
      <c r="K2" s="168" t="s">
        <v>95</v>
      </c>
    </row>
    <row r="3" spans="1:19" ht="12.75" customHeight="1">
      <c r="A3" s="169"/>
      <c r="B3" s="257" t="s">
        <v>96</v>
      </c>
      <c r="C3" s="258"/>
      <c r="D3" s="258"/>
      <c r="E3" s="258"/>
      <c r="F3" s="258"/>
      <c r="G3" s="258"/>
      <c r="H3" s="258"/>
      <c r="I3" s="259"/>
      <c r="J3" s="167"/>
      <c r="K3" s="169"/>
      <c r="L3" s="246"/>
      <c r="M3" s="247"/>
      <c r="N3" s="247"/>
      <c r="O3" s="247"/>
      <c r="P3" s="247"/>
      <c r="Q3" s="247"/>
      <c r="R3" s="247"/>
      <c r="S3" s="248"/>
    </row>
    <row r="4" spans="1:19" ht="46.5" customHeight="1">
      <c r="A4" s="169">
        <v>1</v>
      </c>
      <c r="B4" s="250" t="s">
        <v>112</v>
      </c>
      <c r="C4" s="251"/>
      <c r="D4" s="251"/>
      <c r="E4" s="251"/>
      <c r="F4" s="251"/>
      <c r="G4" s="251"/>
      <c r="H4" s="251"/>
      <c r="I4" s="252"/>
      <c r="J4" s="167"/>
      <c r="K4" s="169"/>
      <c r="L4" s="246"/>
      <c r="M4" s="247"/>
      <c r="N4" s="247"/>
      <c r="O4" s="247"/>
      <c r="P4" s="247"/>
      <c r="Q4" s="247"/>
      <c r="R4" s="247"/>
      <c r="S4" s="248"/>
    </row>
    <row r="5" spans="1:19" ht="15.75" customHeight="1">
      <c r="A5" s="169"/>
      <c r="B5" s="249" t="s">
        <v>97</v>
      </c>
      <c r="C5" s="244"/>
      <c r="D5" s="244"/>
      <c r="E5" s="244"/>
      <c r="F5" s="244"/>
      <c r="G5" s="244"/>
      <c r="H5" s="244"/>
      <c r="I5" s="245"/>
      <c r="J5" s="170"/>
      <c r="K5" s="169"/>
      <c r="L5" s="246"/>
      <c r="M5" s="244"/>
      <c r="N5" s="244"/>
      <c r="O5" s="244"/>
      <c r="P5" s="244"/>
      <c r="Q5" s="244"/>
      <c r="R5" s="244"/>
      <c r="S5" s="245"/>
    </row>
    <row r="6" spans="1:19" ht="45" customHeight="1">
      <c r="A6" s="169">
        <v>2</v>
      </c>
      <c r="B6" s="243" t="s">
        <v>113</v>
      </c>
      <c r="C6" s="244"/>
      <c r="D6" s="244"/>
      <c r="E6" s="244"/>
      <c r="F6" s="244"/>
      <c r="G6" s="244"/>
      <c r="H6" s="244"/>
      <c r="I6" s="245"/>
      <c r="J6" s="170"/>
      <c r="K6" s="169"/>
      <c r="L6" s="250"/>
      <c r="M6" s="251"/>
      <c r="N6" s="251"/>
      <c r="O6" s="251"/>
      <c r="P6" s="251"/>
      <c r="Q6" s="251"/>
      <c r="R6" s="251"/>
      <c r="S6" s="252"/>
    </row>
    <row r="7" spans="1:19" ht="18.75" customHeight="1">
      <c r="A7" s="169"/>
      <c r="B7" s="249" t="s">
        <v>98</v>
      </c>
      <c r="C7" s="244"/>
      <c r="D7" s="244"/>
      <c r="E7" s="244"/>
      <c r="F7" s="244"/>
      <c r="G7" s="244"/>
      <c r="H7" s="244"/>
      <c r="I7" s="245"/>
      <c r="J7" s="170"/>
      <c r="K7" s="169"/>
      <c r="L7" s="246"/>
      <c r="M7" s="244"/>
      <c r="N7" s="244"/>
      <c r="O7" s="244"/>
      <c r="P7" s="244"/>
      <c r="Q7" s="244"/>
      <c r="R7" s="244"/>
      <c r="S7" s="245"/>
    </row>
    <row r="8" spans="1:19" ht="51.75" customHeight="1">
      <c r="A8" s="169">
        <v>3</v>
      </c>
      <c r="B8" s="243" t="s">
        <v>115</v>
      </c>
      <c r="C8" s="244"/>
      <c r="D8" s="244"/>
      <c r="E8" s="244"/>
      <c r="F8" s="244"/>
      <c r="G8" s="244"/>
      <c r="H8" s="244"/>
      <c r="I8" s="245"/>
      <c r="J8" s="170"/>
      <c r="K8" s="169"/>
      <c r="L8" s="246"/>
      <c r="M8" s="247"/>
      <c r="N8" s="247"/>
      <c r="O8" s="247"/>
      <c r="P8" s="247"/>
      <c r="Q8" s="247"/>
      <c r="R8" s="247"/>
      <c r="S8" s="248"/>
    </row>
    <row r="9" spans="1:19" ht="18" customHeight="1">
      <c r="A9" s="169"/>
      <c r="B9" s="249" t="s">
        <v>99</v>
      </c>
      <c r="C9" s="253"/>
      <c r="D9" s="253"/>
      <c r="E9" s="253"/>
      <c r="F9" s="253"/>
      <c r="G9" s="253"/>
      <c r="H9" s="253"/>
      <c r="I9" s="254"/>
      <c r="J9" s="170"/>
      <c r="K9" s="169"/>
      <c r="L9" s="246"/>
      <c r="M9" s="247"/>
      <c r="N9" s="247"/>
      <c r="O9" s="247"/>
      <c r="P9" s="247"/>
      <c r="Q9" s="247"/>
      <c r="R9" s="247"/>
      <c r="S9" s="248"/>
    </row>
    <row r="10" spans="1:19" ht="46.5" customHeight="1">
      <c r="A10" s="169">
        <v>4</v>
      </c>
      <c r="B10" s="243" t="s">
        <v>100</v>
      </c>
      <c r="C10" s="244"/>
      <c r="D10" s="244"/>
      <c r="E10" s="244"/>
      <c r="F10" s="244"/>
      <c r="G10" s="244"/>
      <c r="H10" s="244"/>
      <c r="I10" s="245"/>
      <c r="J10" s="170"/>
      <c r="K10" s="169"/>
      <c r="L10" s="246"/>
      <c r="M10" s="247"/>
      <c r="N10" s="247"/>
      <c r="O10" s="247"/>
      <c r="P10" s="247"/>
      <c r="Q10" s="247"/>
      <c r="R10" s="247"/>
      <c r="S10" s="248"/>
    </row>
  </sheetData>
  <mergeCells count="18">
    <mergeCell ref="A1:I1"/>
    <mergeCell ref="A2:I2"/>
    <mergeCell ref="B3:I3"/>
    <mergeCell ref="L3:S3"/>
    <mergeCell ref="B5:I5"/>
    <mergeCell ref="L5:S5"/>
    <mergeCell ref="B6:I6"/>
    <mergeCell ref="L6:S6"/>
    <mergeCell ref="B4:I4"/>
    <mergeCell ref="L4:S4"/>
    <mergeCell ref="B9:I9"/>
    <mergeCell ref="L9:S9"/>
    <mergeCell ref="B10:I10"/>
    <mergeCell ref="L10:S10"/>
    <mergeCell ref="B7:I7"/>
    <mergeCell ref="L7:S7"/>
    <mergeCell ref="B8:I8"/>
    <mergeCell ref="L8:S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Sheet</vt:lpstr>
      <vt:lpstr>Project Data Table</vt:lpstr>
      <vt:lpstr>SV </vt:lpstr>
      <vt:lpstr>EV</vt:lpstr>
      <vt:lpstr>Defects</vt:lpstr>
      <vt:lpstr>Project Effort Dist</vt:lpstr>
      <vt:lpstr>Analysis Sheet</vt:lpstr>
      <vt:lpstr>Defects!Print_Area</vt:lpstr>
      <vt:lpstr>'Project Effort Dist'!Print_Area</vt:lpstr>
      <vt:lpstr>'SV '!Print_Area</vt:lpstr>
      <vt:lpstr>'Project Effort Dist'!Print_Titles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Raj</dc:creator>
  <cp:lastModifiedBy>Rahul</cp:lastModifiedBy>
  <cp:lastPrinted>2010-01-29T11:38:31Z</cp:lastPrinted>
  <dcterms:created xsi:type="dcterms:W3CDTF">2007-08-30T10:16:07Z</dcterms:created>
  <dcterms:modified xsi:type="dcterms:W3CDTF">2013-04-18T09:50:37Z</dcterms:modified>
</cp:coreProperties>
</file>